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wstiftungde.sharepoint.com/sites/BWS-Klimaschutzstiftung/Freigegebene Dokumente/Programmbereich/Klimaschutz/1.53300.00 Klimaschutz in BW/1.53301.00 Kultureinrichtungen/Ergebnisse/"/>
    </mc:Choice>
  </mc:AlternateContent>
  <xr:revisionPtr revIDLastSave="2" documentId="13_ncr:1_{3589707D-0DF9-4D83-98EA-1ADCECDD429D}" xr6:coauthVersionLast="47" xr6:coauthVersionMax="47" xr10:uidLastSave="{13EB6A15-D4AF-491D-BA3D-0EA014705D86}"/>
  <bookViews>
    <workbookView xWindow="-120" yWindow="-120" windowWidth="29040" windowHeight="15720" activeTab="1" xr2:uid="{E08042B3-461B-4E8B-A40F-302D4E7E0AFB}"/>
  </bookViews>
  <sheets>
    <sheet name="Titelseite" sheetId="2" r:id="rId1"/>
    <sheet name="Zielpfa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C10" i="1"/>
  <c r="B79" i="1"/>
  <c r="B75" i="1"/>
  <c r="B71" i="1"/>
  <c r="B66" i="1"/>
  <c r="B62" i="1"/>
  <c r="B58" i="1"/>
  <c r="B54" i="1"/>
  <c r="B50" i="1"/>
  <c r="B45" i="1"/>
  <c r="B40" i="1"/>
  <c r="B35" i="1"/>
  <c r="U8" i="1"/>
  <c r="V8" i="1"/>
  <c r="W8" i="1"/>
  <c r="X8" i="1" s="1"/>
  <c r="Y8" i="1" s="1"/>
  <c r="Z8" i="1" s="1"/>
  <c r="U9" i="1"/>
  <c r="V9" i="1"/>
  <c r="W9" i="1"/>
  <c r="X9" i="1"/>
  <c r="Y9" i="1"/>
  <c r="Z9" i="1"/>
  <c r="C11" i="1"/>
  <c r="K26" i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D29" i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D27" i="1"/>
  <c r="E26" i="1"/>
  <c r="F26" i="1" s="1"/>
  <c r="G26" i="1" s="1"/>
  <c r="H26" i="1" s="1"/>
  <c r="I26" i="1" s="1"/>
  <c r="J26" i="1" s="1"/>
  <c r="D26" i="1"/>
  <c r="E69" i="1"/>
  <c r="E68" i="1"/>
  <c r="E64" i="1"/>
  <c r="D25" i="1" s="1"/>
  <c r="E48" i="1"/>
  <c r="C18" i="1" l="1"/>
  <c r="D8" i="1"/>
  <c r="D18" i="1" s="1"/>
  <c r="E8" i="1" l="1"/>
  <c r="E81" i="1"/>
  <c r="E77" i="1"/>
  <c r="E60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E56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E52" i="1"/>
  <c r="E51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E43" i="1"/>
  <c r="E42" i="1"/>
  <c r="D20" i="1" s="1"/>
  <c r="E20" i="1" s="1"/>
  <c r="F20" i="1" s="1"/>
  <c r="G20" i="1" s="1"/>
  <c r="H20" i="1" s="1"/>
  <c r="I20" i="1" s="1"/>
  <c r="J20" i="1" s="1"/>
  <c r="K20" i="1" s="1"/>
  <c r="E38" i="1"/>
  <c r="E37" i="1"/>
  <c r="D19" i="1" s="1"/>
  <c r="E19" i="1" s="1"/>
  <c r="F19" i="1" s="1"/>
  <c r="C30" i="1"/>
  <c r="C9" i="1" s="1"/>
  <c r="P21" i="1" l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L20" i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G19" i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F8" i="1"/>
  <c r="E18" i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L26" i="1" l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G8" i="1"/>
  <c r="F18" i="1"/>
  <c r="H8" i="1" l="1"/>
  <c r="G18" i="1"/>
  <c r="I8" i="1" l="1"/>
  <c r="H18" i="1"/>
  <c r="J8" i="1" l="1"/>
  <c r="I18" i="1"/>
  <c r="K8" i="1" l="1"/>
  <c r="J18" i="1"/>
  <c r="L8" i="1" l="1"/>
  <c r="K18" i="1"/>
  <c r="M8" i="1" l="1"/>
  <c r="L18" i="1"/>
  <c r="N8" i="1" l="1"/>
  <c r="M18" i="1"/>
  <c r="O8" i="1" l="1"/>
  <c r="N18" i="1"/>
  <c r="P8" i="1" l="1"/>
  <c r="O18" i="1"/>
  <c r="Q8" i="1" l="1"/>
  <c r="P18" i="1"/>
  <c r="R8" i="1" l="1"/>
  <c r="Q18" i="1"/>
  <c r="S8" i="1" l="1"/>
  <c r="R18" i="1"/>
  <c r="T8" i="1" l="1"/>
  <c r="S18" i="1"/>
  <c r="T18" i="1" l="1"/>
  <c r="U18" i="1" l="1"/>
  <c r="V18" i="1" l="1"/>
  <c r="W18" i="1" l="1"/>
  <c r="X18" i="1" l="1"/>
  <c r="Z18" i="1" l="1"/>
  <c r="Y18" i="1"/>
  <c r="Z30" i="1"/>
  <c r="I30" i="1"/>
  <c r="T30" i="1"/>
  <c r="M30" i="1"/>
  <c r="H30" i="1"/>
  <c r="G30" i="1"/>
  <c r="S30" i="1"/>
  <c r="F30" i="1"/>
  <c r="Y30" i="1"/>
  <c r="Q30" i="1"/>
  <c r="V30" i="1"/>
  <c r="L30" i="1"/>
  <c r="W30" i="1"/>
  <c r="J30" i="1"/>
  <c r="U30" i="1"/>
  <c r="K30" i="1"/>
  <c r="E30" i="1"/>
  <c r="P30" i="1"/>
  <c r="X30" i="1"/>
  <c r="R30" i="1"/>
  <c r="N30" i="1"/>
  <c r="O30" i="1"/>
  <c r="D30" i="1"/>
</calcChain>
</file>

<file path=xl/sharedStrings.xml><?xml version="1.0" encoding="utf-8"?>
<sst xmlns="http://schemas.openxmlformats.org/spreadsheetml/2006/main" count="79" uniqueCount="51">
  <si>
    <t xml:space="preserve">Klimaziele </t>
  </si>
  <si>
    <t>Idealisierter linearer Einsparpfad (Soll) und Status Quo (Ist)</t>
  </si>
  <si>
    <t>Basisjahr</t>
  </si>
  <si>
    <t>Soll-Zielpfad (idealisiert)</t>
  </si>
  <si>
    <t>Fuhrpark</t>
  </si>
  <si>
    <t>Prognostizierter Einsparpfad</t>
  </si>
  <si>
    <t>Maßnahmenpotenziale</t>
  </si>
  <si>
    <t>Reduktion</t>
  </si>
  <si>
    <t>Rest</t>
  </si>
  <si>
    <t>einmalig 2026</t>
  </si>
  <si>
    <t>jährlich ab 2031</t>
  </si>
  <si>
    <t>Strom</t>
  </si>
  <si>
    <t>Wärme</t>
  </si>
  <si>
    <t>Kältemittel</t>
  </si>
  <si>
    <t>Abfall</t>
  </si>
  <si>
    <t>jährlich (technischer Fortschritt)</t>
  </si>
  <si>
    <t>Jährliche Reduktion (linear)</t>
  </si>
  <si>
    <t>Prognosen</t>
  </si>
  <si>
    <t>Prognostizierter Einsparpfad entsprechend den unten aufgeführten Maßnahmenpotenziale</t>
  </si>
  <si>
    <t>Bilanzierte THG-Emissionen</t>
  </si>
  <si>
    <r>
      <t>Angaben in t CO</t>
    </r>
    <r>
      <rPr>
        <vertAlign val="subscript"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>e</t>
    </r>
  </si>
  <si>
    <t>Legende</t>
  </si>
  <si>
    <t>Bezogene Güter</t>
  </si>
  <si>
    <t>Marketingmaterial</t>
  </si>
  <si>
    <t>Dienstreisen Flüge</t>
  </si>
  <si>
    <t>Dienstreisen Bahn &amp; PKW</t>
  </si>
  <si>
    <t>Anreise Mitarbeitende</t>
  </si>
  <si>
    <t>Anreise Besuchende</t>
  </si>
  <si>
    <t>einmalig 2025 (PV-Anlage)</t>
  </si>
  <si>
    <t>einmalig 2030 (Fernwärmeanschluss)</t>
  </si>
  <si>
    <t>einmalig 2035 (Umstellung auf Elektroautos)</t>
  </si>
  <si>
    <t>jährlich (Einkaufsmaßnahmen)</t>
  </si>
  <si>
    <t>jährlich (Digitalisierung)</t>
  </si>
  <si>
    <t>einmalig 2030 ggü. 2022</t>
  </si>
  <si>
    <t>einmalig 2024 ggü. 2022 (Dienstreiserichtlinie)</t>
  </si>
  <si>
    <t>jährlich (Anreize und Ausbau Öffentlicher Verkehrsmittel)</t>
  </si>
  <si>
    <t>Markierung Eingabezellen im Tabellenblatt "Zielpfad"</t>
  </si>
  <si>
    <t>Klimaschutz in Kultureinrichtungen</t>
  </si>
  <si>
    <t>Minderungspfad</t>
  </si>
  <si>
    <t>Das vorliegende Dokument ist ein Hilfsmittel für die Einführung der grundlegenden Inhalte eines Klimamanagements in Kultureinrichtungen und wurde im Rahmen des Programms "Klimaschutz in Kultureinrichtungen", welches im Zeitraum 2022 - 2023 durchgeführt wurde, erarbeitet. Für die Richtigkeit und Vollständigkeit von Daten und Ergebnissen ist die anwendende Einrichtung verantwortlich. Die Nutzung der errechenten Ergebnisse erfolgt auf eigenes Risiko der eanwendenden Einrichtung.</t>
  </si>
  <si>
    <t>Hinweis zur Anwendung: Das vorliegende Dokument ist Teil des Baukastens zum Programm "Klimaschutz in Kultureinrichtungen". Erläuterungen zur Anwendung des Dokuments sind dem beiliegenden Leitfaden zu entnehmen.</t>
  </si>
  <si>
    <t>Vorab quantifizierte Maßnahmen können in diesem Minderungspfad dargestellt werden. Dies ermöglicht die visuelle Darstellung des Einsparpotentials von Vorhaben zur THG-Reduktion sowie das Ableiten einer Aussage zum Ambitionsgrad der bisherigen Maßnahmen. Voraussetzung für die Nutzung der Datei ist die vorherige Quantifizierung des prozentualen Einsparpotentials je Maßnahme.</t>
  </si>
  <si>
    <t>blaue Schrift auf weißem Grund</t>
  </si>
  <si>
    <t>blaue Schrift auf gelbem Grund</t>
  </si>
  <si>
    <t>graue Schrift auf gelbem Grund</t>
  </si>
  <si>
    <t>graue Schrift auf weißem Grund</t>
  </si>
  <si>
    <t>In blauer Schrift sind Beispielzahlen und Berechnungen aufgeführt. Diese müssen individuell angepasst werden</t>
  </si>
  <si>
    <t>Ist individuell anzupassen</t>
  </si>
  <si>
    <t>Betrifft einmalige Maßnahmen. Ist individuell anzupassen.</t>
  </si>
  <si>
    <t>Es sind Formeln für einmalige Maßnahmen hinterlegt. Diese sind ggf. anzupasen.</t>
  </si>
  <si>
    <t>Es sind Formeln hinterlegt. Zellen passen sich automatisch an. Formeln sind ggf. anzupasen.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</si>
</sst>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t/a&quot;"/>
    <numFmt numFmtId="165" formatCode="#,##0.00\ &quot;kWh&quot;"/>
    <numFmt numFmtId="166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8" tint="-0.249977111117893"/>
      <name val="Verdana"/>
      <family val="2"/>
    </font>
    <font>
      <sz val="10"/>
      <name val="Verdana"/>
      <family val="2"/>
    </font>
    <font>
      <sz val="10"/>
      <color theme="0" tint="-0.499984740745262"/>
      <name val="Verdana"/>
      <family val="2"/>
    </font>
    <font>
      <sz val="10"/>
      <color rgb="FFFF0000"/>
      <name val="Verdana"/>
      <family val="2"/>
    </font>
    <font>
      <sz val="10"/>
      <color theme="6" tint="-0.249977111117893"/>
      <name val="Verdana"/>
      <family val="2"/>
    </font>
    <font>
      <sz val="10"/>
      <color rgb="FFFFC000"/>
      <name val="Verdana"/>
      <family val="2"/>
    </font>
    <font>
      <sz val="10"/>
      <color rgb="FF000000"/>
      <name val="Verdana"/>
      <family val="2"/>
    </font>
    <font>
      <b/>
      <sz val="10"/>
      <color theme="0" tint="-0.34998626667073579"/>
      <name val="Verdana"/>
      <family val="2"/>
    </font>
    <font>
      <sz val="10"/>
      <color theme="0" tint="-0.34998626667073579"/>
      <name val="Verdana"/>
      <family val="2"/>
    </font>
    <font>
      <sz val="8"/>
      <color theme="1"/>
      <name val="Verdana"/>
      <family val="2"/>
    </font>
    <font>
      <vertAlign val="subscript"/>
      <sz val="8"/>
      <color theme="1"/>
      <name val="Verdana"/>
      <family val="2"/>
    </font>
    <font>
      <b/>
      <sz val="16"/>
      <name val="Verdana"/>
      <family val="2"/>
    </font>
    <font>
      <sz val="10"/>
      <color theme="9" tint="-0.249977111117893"/>
      <name val="Verdana"/>
      <family val="2"/>
    </font>
    <font>
      <sz val="10"/>
      <color theme="9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0"/>
      <color theme="4" tint="-0.499984740745262"/>
      <name val="Verdana"/>
      <family val="2"/>
    </font>
    <font>
      <b/>
      <sz val="10"/>
      <color rgb="FF31869B"/>
      <name val="Verdana"/>
      <family val="2"/>
    </font>
    <font>
      <sz val="10"/>
      <color rgb="FF00DCDC"/>
      <name val="Verdana"/>
      <family val="2"/>
    </font>
    <font>
      <b/>
      <sz val="10"/>
      <color rgb="FF00DCDC"/>
      <name val="Verdana"/>
      <family val="2"/>
    </font>
    <font>
      <b/>
      <sz val="11"/>
      <color rgb="FF003C71"/>
      <name val="Arial"/>
      <family val="2"/>
    </font>
    <font>
      <b/>
      <sz val="20"/>
      <color rgb="FFFFFFFF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64"/>
      </top>
      <bottom style="medium">
        <color theme="8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auto="1"/>
      </top>
      <bottom style="medium">
        <color theme="8" tint="-0.24994659260841701"/>
      </bottom>
      <diagonal/>
    </border>
    <border>
      <left style="thin">
        <color rgb="FF1F497D"/>
      </left>
      <right/>
      <top style="thin">
        <color rgb="FF1F497D"/>
      </top>
      <bottom/>
      <diagonal/>
    </border>
    <border>
      <left/>
      <right/>
      <top style="thin">
        <color rgb="FF1F497D"/>
      </top>
      <bottom/>
      <diagonal/>
    </border>
    <border>
      <left/>
      <right style="thin">
        <color indexed="64"/>
      </right>
      <top style="thin">
        <color rgb="FF1F497D"/>
      </top>
      <bottom/>
      <diagonal/>
    </border>
    <border>
      <left style="thin">
        <color rgb="FF1F497D"/>
      </left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indexed="64"/>
      </right>
      <top/>
      <bottom style="thin">
        <color rgb="FF1F497D"/>
      </bottom>
      <diagonal/>
    </border>
    <border>
      <left/>
      <right/>
      <top style="thin">
        <color rgb="FF1F497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3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0" xfId="0" applyNumberFormat="1" applyFont="1"/>
    <xf numFmtId="0" fontId="2" fillId="0" borderId="6" xfId="0" applyFont="1" applyBorder="1"/>
    <xf numFmtId="4" fontId="2" fillId="0" borderId="7" xfId="0" applyNumberFormat="1" applyFont="1" applyBorder="1"/>
    <xf numFmtId="4" fontId="2" fillId="0" borderId="6" xfId="0" applyNumberFormat="1" applyFont="1" applyBorder="1"/>
    <xf numFmtId="2" fontId="2" fillId="0" borderId="0" xfId="0" applyNumberFormat="1" applyFont="1"/>
    <xf numFmtId="0" fontId="3" fillId="2" borderId="2" xfId="0" applyFont="1" applyFill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0" fontId="2" fillId="0" borderId="0" xfId="1" applyNumberFormat="1" applyFont="1"/>
    <xf numFmtId="10" fontId="2" fillId="0" borderId="0" xfId="0" applyNumberFormat="1" applyFont="1"/>
    <xf numFmtId="10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7" fillId="0" borderId="0" xfId="0" applyFont="1"/>
    <xf numFmtId="10" fontId="8" fillId="0" borderId="0" xfId="0" applyNumberFormat="1" applyFont="1"/>
    <xf numFmtId="10" fontId="9" fillId="0" borderId="0" xfId="0" applyNumberFormat="1" applyFont="1"/>
    <xf numFmtId="0" fontId="9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/>
    <xf numFmtId="4" fontId="12" fillId="0" borderId="3" xfId="0" applyNumberFormat="1" applyFont="1" applyBorder="1"/>
    <xf numFmtId="4" fontId="12" fillId="0" borderId="0" xfId="0" applyNumberFormat="1" applyFont="1"/>
    <xf numFmtId="4" fontId="12" fillId="0" borderId="6" xfId="0" applyNumberFormat="1" applyFont="1" applyBorder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5" fillId="0" borderId="11" xfId="0" applyFont="1" applyBorder="1"/>
    <xf numFmtId="0" fontId="5" fillId="3" borderId="0" xfId="0" applyFont="1" applyFill="1"/>
    <xf numFmtId="0" fontId="18" fillId="0" borderId="0" xfId="0" applyFont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4" fontId="22" fillId="2" borderId="5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0" fontId="22" fillId="0" borderId="0" xfId="1" applyNumberFormat="1" applyFont="1"/>
    <xf numFmtId="10" fontId="22" fillId="0" borderId="0" xfId="0" applyNumberFormat="1" applyFont="1"/>
    <xf numFmtId="10" fontId="22" fillId="0" borderId="0" xfId="1" applyNumberFormat="1" applyFont="1" applyBorder="1"/>
    <xf numFmtId="10" fontId="22" fillId="0" borderId="0" xfId="1" applyNumberFormat="1" applyFont="1" applyFill="1" applyBorder="1" applyAlignment="1">
      <alignment horizontal="right"/>
    </xf>
    <xf numFmtId="10" fontId="22" fillId="0" borderId="0" xfId="1" applyNumberFormat="1" applyFont="1" applyBorder="1" applyAlignment="1">
      <alignment horizontal="right"/>
    </xf>
    <xf numFmtId="0" fontId="23" fillId="0" borderId="2" xfId="0" applyFont="1" applyBorder="1"/>
    <xf numFmtId="0" fontId="22" fillId="4" borderId="0" xfId="0" applyFont="1" applyFill="1" applyAlignment="1">
      <alignment horizontal="left"/>
    </xf>
    <xf numFmtId="4" fontId="12" fillId="4" borderId="0" xfId="0" applyNumberFormat="1" applyFont="1" applyFill="1"/>
    <xf numFmtId="0" fontId="2" fillId="0" borderId="14" xfId="0" applyFont="1" applyBorder="1"/>
    <xf numFmtId="2" fontId="2" fillId="2" borderId="15" xfId="0" applyNumberFormat="1" applyFont="1" applyFill="1" applyBorder="1"/>
    <xf numFmtId="2" fontId="12" fillId="0" borderId="14" xfId="0" applyNumberFormat="1" applyFont="1" applyBorder="1"/>
    <xf numFmtId="0" fontId="22" fillId="0" borderId="0" xfId="0" applyFont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0" fillId="0" borderId="11" xfId="0" applyBorder="1"/>
    <xf numFmtId="0" fontId="5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7" fillId="0" borderId="10" xfId="0" applyFont="1" applyBorder="1"/>
    <xf numFmtId="0" fontId="27" fillId="0" borderId="11" xfId="0" applyFont="1" applyBorder="1"/>
    <xf numFmtId="0" fontId="27" fillId="0" borderId="0" xfId="0" applyFont="1"/>
    <xf numFmtId="0" fontId="22" fillId="0" borderId="23" xfId="0" applyFont="1" applyBorder="1" applyAlignment="1">
      <alignment horizontal="left"/>
    </xf>
    <xf numFmtId="0" fontId="22" fillId="4" borderId="23" xfId="0" applyFont="1" applyFill="1" applyBorder="1" applyAlignment="1">
      <alignment horizontal="left"/>
    </xf>
    <xf numFmtId="4" fontId="12" fillId="0" borderId="23" xfId="0" applyNumberFormat="1" applyFont="1" applyBorder="1"/>
    <xf numFmtId="4" fontId="12" fillId="4" borderId="23" xfId="0" applyNumberFormat="1" applyFont="1" applyFill="1" applyBorder="1"/>
    <xf numFmtId="0" fontId="5" fillId="0" borderId="0" xfId="0" applyFont="1" applyAlignment="1">
      <alignment wrapText="1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DCDC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Minderungspfad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5370056796869431E-2"/>
          <c:y val="0.19240270228539194"/>
          <c:w val="0.88131531732710855"/>
          <c:h val="0.74225200026077542"/>
        </c:manualLayout>
      </c:layout>
      <c:barChart>
        <c:barDir val="col"/>
        <c:grouping val="clustered"/>
        <c:varyColors val="0"/>
        <c:ser>
          <c:idx val="1"/>
          <c:order val="2"/>
          <c:tx>
            <c:v>Bilanzierte THG-Emissionen</c:v>
          </c:tx>
          <c:spPr>
            <a:solidFill>
              <a:schemeClr val="accent5"/>
            </a:solidFill>
            <a:ln>
              <a:noFill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numLit>
              <c:formatCode>General</c:formatCode>
              <c:ptCount val="23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  <c:pt idx="5">
                <c:v>2023</c:v>
              </c:pt>
              <c:pt idx="6">
                <c:v>2024</c:v>
              </c:pt>
              <c:pt idx="7">
                <c:v>2025</c:v>
              </c:pt>
              <c:pt idx="8">
                <c:v>2026</c:v>
              </c:pt>
              <c:pt idx="9">
                <c:v>2027</c:v>
              </c:pt>
              <c:pt idx="10">
                <c:v>2028</c:v>
              </c:pt>
              <c:pt idx="11">
                <c:v>2029</c:v>
              </c:pt>
              <c:pt idx="12">
                <c:v>2030</c:v>
              </c:pt>
              <c:pt idx="13">
                <c:v>2031</c:v>
              </c:pt>
              <c:pt idx="14">
                <c:v>2032</c:v>
              </c:pt>
              <c:pt idx="15">
                <c:v>2033</c:v>
              </c:pt>
              <c:pt idx="16">
                <c:v>2034</c:v>
              </c:pt>
              <c:pt idx="17">
                <c:v>2035</c:v>
              </c:pt>
              <c:pt idx="18">
                <c:v>2036</c:v>
              </c:pt>
              <c:pt idx="19">
                <c:v>2037</c:v>
              </c:pt>
              <c:pt idx="20">
                <c:v>2038</c:v>
              </c:pt>
              <c:pt idx="21">
                <c:v>2039</c:v>
              </c:pt>
              <c:pt idx="22">
                <c:v>2040</c:v>
              </c:pt>
            </c:numLit>
          </c:cat>
          <c:val>
            <c:numRef>
              <c:f>Zielpfad!$C$10:$Z$10</c:f>
              <c:numCache>
                <c:formatCode>#,##0.00</c:formatCode>
                <c:ptCount val="24"/>
                <c:pt idx="0">
                  <c:v>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7-46D5-B1F2-07ADBD91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07440896"/>
        <c:axId val="207446784"/>
      </c:barChart>
      <c:lineChart>
        <c:grouping val="standard"/>
        <c:varyColors val="0"/>
        <c:ser>
          <c:idx val="2"/>
          <c:order val="0"/>
          <c:tx>
            <c:v>Prognostizierter Einsparpfad</c:v>
          </c:tx>
          <c:spPr>
            <a:ln w="19050" cap="rnd" cmpd="sng" algn="ctr">
              <a:solidFill>
                <a:schemeClr val="accent5">
                  <a:tint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Zielpfad!$C$18:$Z$18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Zielpfad!$C$30:$Z$30</c:f>
              <c:numCache>
                <c:formatCode>0.00</c:formatCode>
                <c:ptCount val="24"/>
                <c:pt idx="0">
                  <c:v>1465</c:v>
                </c:pt>
                <c:pt idx="1">
                  <c:v>1435.71</c:v>
                </c:pt>
                <c:pt idx="2">
                  <c:v>1384.3805000000002</c:v>
                </c:pt>
                <c:pt idx="3">
                  <c:v>1318.0492334999999</c:v>
                </c:pt>
                <c:pt idx="4">
                  <c:v>1285.5041142075002</c:v>
                </c:pt>
                <c:pt idx="5">
                  <c:v>1261.4053871932374</c:v>
                </c:pt>
                <c:pt idx="6">
                  <c:v>1238.0783426462003</c:v>
                </c:pt>
                <c:pt idx="7">
                  <c:v>1215.4948271967403</c:v>
                </c:pt>
                <c:pt idx="8">
                  <c:v>762.55442444584287</c:v>
                </c:pt>
                <c:pt idx="9">
                  <c:v>714.71018888682693</c:v>
                </c:pt>
                <c:pt idx="10">
                  <c:v>674.45165615681913</c:v>
                </c:pt>
                <c:pt idx="11">
                  <c:v>640.32331610495009</c:v>
                </c:pt>
                <c:pt idx="12">
                  <c:v>611.15835614578032</c:v>
                </c:pt>
                <c:pt idx="13">
                  <c:v>568.51492698325046</c:v>
                </c:pt>
                <c:pt idx="14">
                  <c:v>546.82949703488225</c:v>
                </c:pt>
                <c:pt idx="15">
                  <c:v>527.81641756037152</c:v>
                </c:pt>
                <c:pt idx="16">
                  <c:v>510.99150961557098</c:v>
                </c:pt>
                <c:pt idx="17">
                  <c:v>495.96551347884304</c:v>
                </c:pt>
                <c:pt idx="18">
                  <c:v>482.42518850377974</c:v>
                </c:pt>
                <c:pt idx="19">
                  <c:v>470.11818909379093</c:v>
                </c:pt>
                <c:pt idx="20">
                  <c:v>458.84096176254377</c:v>
                </c:pt>
                <c:pt idx="21">
                  <c:v>448.42905924221247</c:v>
                </c:pt>
                <c:pt idx="22">
                  <c:v>438.74938840033599</c:v>
                </c:pt>
                <c:pt idx="23">
                  <c:v>429.69400536558385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7-46D5-B1F2-07ADBD91E9AA}"/>
            </c:ext>
          </c:extLst>
        </c:ser>
        <c:ser>
          <c:idx val="0"/>
          <c:order val="1"/>
          <c:tx>
            <c:v>Soll-Zielpfad (idealisiert)</c:v>
          </c:tx>
          <c:spPr>
            <a:ln w="19050" cap="rnd" cmpd="sng" algn="ctr">
              <a:solidFill>
                <a:schemeClr val="accent5">
                  <a:shade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Zielpfad!$C$18:$Z$18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Zielpfad!$C$9:$Z$9</c:f>
              <c:numCache>
                <c:formatCode>#,##0.00</c:formatCode>
                <c:ptCount val="24"/>
                <c:pt idx="0">
                  <c:v>1465</c:v>
                </c:pt>
                <c:pt idx="1">
                  <c:v>1401.304347826087</c:v>
                </c:pt>
                <c:pt idx="2">
                  <c:v>1337.608695652174</c:v>
                </c:pt>
                <c:pt idx="3">
                  <c:v>1273.913043478261</c:v>
                </c:pt>
                <c:pt idx="4">
                  <c:v>1210.217391304348</c:v>
                </c:pt>
                <c:pt idx="5">
                  <c:v>1146.521739130435</c:v>
                </c:pt>
                <c:pt idx="6">
                  <c:v>1082.826086956522</c:v>
                </c:pt>
                <c:pt idx="7">
                  <c:v>1019.130434782609</c:v>
                </c:pt>
                <c:pt idx="8">
                  <c:v>955.43478260869597</c:v>
                </c:pt>
                <c:pt idx="9">
                  <c:v>891.73913043478296</c:v>
                </c:pt>
                <c:pt idx="10">
                  <c:v>828.04347826086996</c:v>
                </c:pt>
                <c:pt idx="11">
                  <c:v>764.34782608695696</c:v>
                </c:pt>
                <c:pt idx="12">
                  <c:v>700.65217391304395</c:v>
                </c:pt>
                <c:pt idx="13">
                  <c:v>636.95652173913095</c:v>
                </c:pt>
                <c:pt idx="14">
                  <c:v>573.26086956521794</c:v>
                </c:pt>
                <c:pt idx="15">
                  <c:v>509.56521739130488</c:v>
                </c:pt>
                <c:pt idx="16">
                  <c:v>445.86956521739182</c:v>
                </c:pt>
                <c:pt idx="17">
                  <c:v>382.17391304347876</c:v>
                </c:pt>
                <c:pt idx="18">
                  <c:v>318.4782608695657</c:v>
                </c:pt>
                <c:pt idx="19">
                  <c:v>254.78260869565264</c:v>
                </c:pt>
                <c:pt idx="20">
                  <c:v>191.08695652173958</c:v>
                </c:pt>
                <c:pt idx="21">
                  <c:v>127.39130434782653</c:v>
                </c:pt>
                <c:pt idx="22">
                  <c:v>63.695652173913487</c:v>
                </c:pt>
                <c:pt idx="23">
                  <c:v>4.4053649617126212E-13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C7-46D5-B1F2-07ADBD91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440896"/>
        <c:axId val="207446784"/>
      </c:lineChart>
      <c:catAx>
        <c:axId val="2074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7446784"/>
        <c:crosses val="autoZero"/>
        <c:auto val="1"/>
        <c:lblAlgn val="ctr"/>
        <c:lblOffset val="100"/>
        <c:noMultiLvlLbl val="0"/>
      </c:catAx>
      <c:valAx>
        <c:axId val="207446784"/>
        <c:scaling>
          <c:orientation val="minMax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CO</a:t>
                </a:r>
                <a:r>
                  <a:rPr lang="en-US" baseline="-25000"/>
                  <a:t>2</a:t>
                </a:r>
                <a:r>
                  <a:rPr lang="en-US"/>
                  <a:t>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7440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59244787136618"/>
          <c:y val="0.10115860373020065"/>
          <c:w val="0.72415423963952319"/>
          <c:h val="5.1098850118450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25216</xdr:colOff>
      <xdr:row>4</xdr:row>
      <xdr:rowOff>1</xdr:rowOff>
    </xdr:from>
    <xdr:to>
      <xdr:col>2</xdr:col>
      <xdr:colOff>1621846</xdr:colOff>
      <xdr:row>7</xdr:row>
      <xdr:rowOff>63501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A79EFBB-FDC6-4055-B495-3A2F24F41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566" y="736601"/>
          <a:ext cx="1596630" cy="615950"/>
        </a:xfrm>
        <a:prstGeom prst="rect">
          <a:avLst/>
        </a:prstGeom>
      </xdr:spPr>
    </xdr:pic>
    <xdr:clientData/>
  </xdr:twoCellAnchor>
  <xdr:twoCellAnchor editAs="oneCell">
    <xdr:from>
      <xdr:col>3</xdr:col>
      <xdr:colOff>3422400</xdr:colOff>
      <xdr:row>4</xdr:row>
      <xdr:rowOff>89176</xdr:rowOff>
    </xdr:from>
    <xdr:to>
      <xdr:col>5</xdr:col>
      <xdr:colOff>135833</xdr:colOff>
      <xdr:row>7</xdr:row>
      <xdr:rowOff>95526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4CBD625-2D31-463B-88E0-8BFEAE7CF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6450" y="825776"/>
          <a:ext cx="1571183" cy="55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481966</xdr:colOff>
      <xdr:row>37</xdr:row>
      <xdr:rowOff>112394</xdr:rowOff>
    </xdr:from>
    <xdr:to>
      <xdr:col>21</xdr:col>
      <xdr:colOff>634365</xdr:colOff>
      <xdr:row>64</xdr:row>
      <xdr:rowOff>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45303AD3-34C1-4444-9163-9C2006558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0081-CF8D-4F83-B3D7-665A2659DCF5}">
  <dimension ref="B2:L47"/>
  <sheetViews>
    <sheetView showGridLines="0" topLeftCell="A10" workbookViewId="0">
      <selection activeCell="U26" sqref="U26"/>
    </sheetView>
  </sheetViews>
  <sheetFormatPr baseColWidth="10" defaultColWidth="11.42578125" defaultRowHeight="15" x14ac:dyDescent="0.25"/>
  <cols>
    <col min="1" max="1" width="5.85546875" customWidth="1"/>
    <col min="2" max="2" width="5.140625" customWidth="1"/>
    <col min="3" max="3" width="34.85546875" customWidth="1"/>
    <col min="4" max="4" width="30" customWidth="1"/>
    <col min="5" max="5" width="20.5703125" customWidth="1"/>
    <col min="6" max="6" width="7.28515625" customWidth="1"/>
  </cols>
  <sheetData>
    <row r="2" spans="2:6" x14ac:dyDescent="0.25">
      <c r="B2" s="46"/>
      <c r="C2" s="47"/>
      <c r="D2" s="47"/>
      <c r="E2" s="47"/>
      <c r="F2" s="48"/>
    </row>
    <row r="3" spans="2:6" x14ac:dyDescent="0.25">
      <c r="B3" s="49"/>
      <c r="F3" s="75"/>
    </row>
    <row r="4" spans="2:6" x14ac:dyDescent="0.25">
      <c r="B4" s="49"/>
      <c r="F4" s="75"/>
    </row>
    <row r="5" spans="2:6" x14ac:dyDescent="0.25">
      <c r="B5" s="49"/>
      <c r="F5" s="75"/>
    </row>
    <row r="6" spans="2:6" x14ac:dyDescent="0.25">
      <c r="B6" s="49"/>
      <c r="F6" s="75"/>
    </row>
    <row r="7" spans="2:6" x14ac:dyDescent="0.25">
      <c r="B7" s="49"/>
      <c r="F7" s="75"/>
    </row>
    <row r="8" spans="2:6" x14ac:dyDescent="0.25">
      <c r="B8" s="49"/>
      <c r="F8" s="75"/>
    </row>
    <row r="9" spans="2:6" x14ac:dyDescent="0.25">
      <c r="B9" s="49"/>
      <c r="F9" s="75"/>
    </row>
    <row r="10" spans="2:6" x14ac:dyDescent="0.25">
      <c r="B10" s="49"/>
      <c r="F10" s="75"/>
    </row>
    <row r="11" spans="2:6" x14ac:dyDescent="0.25">
      <c r="B11" s="49"/>
      <c r="F11" s="75"/>
    </row>
    <row r="12" spans="2:6" x14ac:dyDescent="0.25">
      <c r="B12" s="49"/>
      <c r="F12" s="75"/>
    </row>
    <row r="13" spans="2:6" x14ac:dyDescent="0.25">
      <c r="B13" s="49"/>
      <c r="F13" s="75"/>
    </row>
    <row r="14" spans="2:6" ht="12.6" customHeight="1" x14ac:dyDescent="0.25">
      <c r="B14" s="49"/>
      <c r="C14" s="91" t="s">
        <v>37</v>
      </c>
      <c r="D14" s="92"/>
      <c r="E14" s="93"/>
      <c r="F14" s="75"/>
    </row>
    <row r="15" spans="2:6" ht="12.6" customHeight="1" x14ac:dyDescent="0.25">
      <c r="B15" s="49"/>
      <c r="C15" s="94"/>
      <c r="D15" s="95"/>
      <c r="E15" s="96"/>
      <c r="F15" s="75"/>
    </row>
    <row r="16" spans="2:6" ht="26.25" x14ac:dyDescent="0.25">
      <c r="B16" s="49"/>
      <c r="C16" s="97" t="s">
        <v>38</v>
      </c>
      <c r="D16" s="97"/>
      <c r="E16" s="97"/>
      <c r="F16" s="75"/>
    </row>
    <row r="17" spans="2:12" x14ac:dyDescent="0.25">
      <c r="B17" s="78"/>
      <c r="C17" s="51"/>
      <c r="D17" s="14"/>
      <c r="E17" s="14"/>
      <c r="F17" s="79"/>
      <c r="G17" s="80"/>
    </row>
    <row r="18" spans="2:12" ht="13.5" customHeight="1" x14ac:dyDescent="0.25">
      <c r="B18" s="78"/>
      <c r="C18" s="51"/>
      <c r="D18" s="14"/>
      <c r="E18" s="14"/>
      <c r="F18" s="79"/>
      <c r="G18" s="80"/>
      <c r="J18" s="86"/>
      <c r="K18" s="86"/>
      <c r="L18" s="86"/>
    </row>
    <row r="19" spans="2:12" s="80" customFormat="1" ht="13.5" customHeight="1" x14ac:dyDescent="0.25">
      <c r="B19" s="78"/>
      <c r="C19" s="87" t="s">
        <v>40</v>
      </c>
      <c r="D19" s="87"/>
      <c r="E19" s="87"/>
      <c r="F19" s="79"/>
      <c r="J19" s="86"/>
      <c r="K19" s="86"/>
      <c r="L19" s="86"/>
    </row>
    <row r="20" spans="2:12" s="80" customFormat="1" ht="13.5" customHeight="1" x14ac:dyDescent="0.25">
      <c r="B20" s="78"/>
      <c r="C20" s="87"/>
      <c r="D20" s="87"/>
      <c r="E20" s="87"/>
      <c r="F20" s="79"/>
      <c r="J20" s="86"/>
      <c r="K20" s="86"/>
      <c r="L20" s="86"/>
    </row>
    <row r="21" spans="2:12" s="80" customFormat="1" ht="13.5" customHeight="1" x14ac:dyDescent="0.25">
      <c r="B21" s="78"/>
      <c r="C21" s="87"/>
      <c r="D21" s="87"/>
      <c r="E21" s="87"/>
      <c r="F21" s="79"/>
      <c r="J21" s="86"/>
      <c r="K21" s="86"/>
      <c r="L21" s="86"/>
    </row>
    <row r="22" spans="2:12" x14ac:dyDescent="0.25">
      <c r="B22" s="49"/>
      <c r="C22" s="87" t="s">
        <v>41</v>
      </c>
      <c r="D22" s="87"/>
      <c r="E22" s="87"/>
      <c r="F22" s="50"/>
      <c r="G22" s="14"/>
      <c r="H22" s="14"/>
    </row>
    <row r="23" spans="2:12" x14ac:dyDescent="0.25">
      <c r="B23" s="49"/>
      <c r="C23" s="87"/>
      <c r="D23" s="87"/>
      <c r="E23" s="87"/>
      <c r="F23" s="50"/>
      <c r="G23" s="14"/>
      <c r="H23" s="14"/>
    </row>
    <row r="24" spans="2:12" ht="65.099999999999994" customHeight="1" x14ac:dyDescent="0.25">
      <c r="B24" s="49"/>
      <c r="C24" s="87"/>
      <c r="D24" s="87"/>
      <c r="E24" s="87"/>
      <c r="F24" s="50"/>
      <c r="G24" s="14"/>
      <c r="H24" s="14"/>
    </row>
    <row r="25" spans="2:12" x14ac:dyDescent="0.25">
      <c r="B25" s="49"/>
      <c r="C25" s="51"/>
      <c r="D25" s="14"/>
      <c r="E25" s="14"/>
      <c r="F25" s="50"/>
      <c r="G25" s="14"/>
      <c r="H25" s="14"/>
    </row>
    <row r="26" spans="2:12" x14ac:dyDescent="0.25">
      <c r="B26" s="49"/>
      <c r="C26" s="51" t="s">
        <v>21</v>
      </c>
      <c r="D26" s="14"/>
      <c r="E26" s="14"/>
      <c r="F26" s="50"/>
      <c r="G26" s="14"/>
      <c r="H26" s="14"/>
    </row>
    <row r="27" spans="2:12" x14ac:dyDescent="0.25">
      <c r="B27" s="49"/>
      <c r="C27" s="14"/>
      <c r="D27" s="14"/>
      <c r="E27" s="14"/>
      <c r="F27" s="50"/>
      <c r="G27" s="14"/>
      <c r="H27" s="14"/>
    </row>
    <row r="28" spans="2:12" x14ac:dyDescent="0.25">
      <c r="B28" s="49"/>
      <c r="C28" s="52" t="s">
        <v>36</v>
      </c>
      <c r="D28" s="14"/>
      <c r="E28" s="14"/>
      <c r="F28" s="50"/>
      <c r="G28" s="14"/>
      <c r="H28" s="14"/>
    </row>
    <row r="29" spans="2:12" ht="23.45" customHeight="1" x14ac:dyDescent="0.25">
      <c r="B29" s="49"/>
      <c r="C29" s="81" t="s">
        <v>42</v>
      </c>
      <c r="D29" s="85" t="s">
        <v>47</v>
      </c>
      <c r="E29" s="85"/>
      <c r="F29" s="50"/>
      <c r="G29" s="14"/>
      <c r="H29" s="14"/>
    </row>
    <row r="30" spans="2:12" ht="27.6" customHeight="1" x14ac:dyDescent="0.25">
      <c r="B30" s="49"/>
      <c r="C30" s="82" t="s">
        <v>43</v>
      </c>
      <c r="D30" s="88" t="s">
        <v>48</v>
      </c>
      <c r="E30" s="89"/>
      <c r="F30" s="50"/>
      <c r="G30" s="14"/>
      <c r="H30" s="14"/>
    </row>
    <row r="31" spans="2:12" ht="23.45" customHeight="1" x14ac:dyDescent="0.25">
      <c r="B31" s="49"/>
      <c r="C31" s="83" t="s">
        <v>45</v>
      </c>
      <c r="D31" s="88" t="s">
        <v>50</v>
      </c>
      <c r="E31" s="89"/>
      <c r="F31" s="50"/>
      <c r="G31" s="14"/>
      <c r="H31" s="14"/>
    </row>
    <row r="32" spans="2:12" ht="32.450000000000003" customHeight="1" x14ac:dyDescent="0.25">
      <c r="B32" s="49"/>
      <c r="C32" s="84" t="s">
        <v>44</v>
      </c>
      <c r="D32" s="90" t="s">
        <v>49</v>
      </c>
      <c r="E32" s="90"/>
      <c r="F32" s="50"/>
      <c r="G32" s="14"/>
      <c r="H32" s="14"/>
    </row>
    <row r="33" spans="2:8" x14ac:dyDescent="0.25">
      <c r="B33" s="49"/>
      <c r="C33" s="14"/>
      <c r="D33" s="14"/>
      <c r="E33" s="14"/>
      <c r="F33" s="50"/>
      <c r="G33" s="14"/>
      <c r="H33" s="14"/>
    </row>
    <row r="34" spans="2:8" x14ac:dyDescent="0.25">
      <c r="B34" s="49"/>
      <c r="C34" s="76"/>
      <c r="D34" s="76"/>
      <c r="E34" s="76"/>
      <c r="F34" s="50"/>
      <c r="G34" s="14"/>
      <c r="H34" s="14"/>
    </row>
    <row r="35" spans="2:8" x14ac:dyDescent="0.25">
      <c r="B35" s="49"/>
      <c r="C35" s="76"/>
      <c r="D35" s="76"/>
      <c r="E35" s="76"/>
      <c r="F35" s="50"/>
      <c r="G35" s="14"/>
      <c r="H35" s="14"/>
    </row>
    <row r="36" spans="2:8" ht="12.6" customHeight="1" x14ac:dyDescent="0.25">
      <c r="B36" s="98" t="s">
        <v>39</v>
      </c>
      <c r="C36" s="99"/>
      <c r="D36" s="99"/>
      <c r="E36" s="99"/>
      <c r="F36" s="100"/>
      <c r="G36" s="14"/>
      <c r="H36" s="14"/>
    </row>
    <row r="37" spans="2:8" ht="12.6" customHeight="1" x14ac:dyDescent="0.25">
      <c r="B37" s="98"/>
      <c r="C37" s="99"/>
      <c r="D37" s="99"/>
      <c r="E37" s="99"/>
      <c r="F37" s="100"/>
      <c r="G37" s="14"/>
      <c r="H37" s="14"/>
    </row>
    <row r="38" spans="2:8" ht="12.6" customHeight="1" x14ac:dyDescent="0.25">
      <c r="B38" s="98"/>
      <c r="C38" s="99"/>
      <c r="D38" s="99"/>
      <c r="E38" s="99"/>
      <c r="F38" s="100"/>
      <c r="G38" s="14"/>
      <c r="H38" s="14"/>
    </row>
    <row r="39" spans="2:8" ht="12.6" customHeight="1" x14ac:dyDescent="0.25">
      <c r="B39" s="98"/>
      <c r="C39" s="99"/>
      <c r="D39" s="99"/>
      <c r="E39" s="99"/>
      <c r="F39" s="100"/>
      <c r="G39" s="14"/>
      <c r="H39" s="14"/>
    </row>
    <row r="40" spans="2:8" ht="12.6" customHeight="1" x14ac:dyDescent="0.25">
      <c r="B40" s="98"/>
      <c r="C40" s="99"/>
      <c r="D40" s="99"/>
      <c r="E40" s="99"/>
      <c r="F40" s="100"/>
      <c r="G40" s="14"/>
      <c r="H40" s="14"/>
    </row>
    <row r="41" spans="2:8" ht="12.6" customHeight="1" x14ac:dyDescent="0.25">
      <c r="B41" s="98"/>
      <c r="C41" s="99"/>
      <c r="D41" s="99"/>
      <c r="E41" s="99"/>
      <c r="F41" s="100"/>
      <c r="G41" s="14"/>
      <c r="H41" s="14"/>
    </row>
    <row r="42" spans="2:8" x14ac:dyDescent="0.25">
      <c r="B42" s="49"/>
      <c r="C42" s="76"/>
      <c r="D42" s="76"/>
      <c r="E42" s="76"/>
      <c r="F42" s="50"/>
      <c r="G42" s="14"/>
      <c r="H42" s="14"/>
    </row>
    <row r="43" spans="2:8" x14ac:dyDescent="0.25">
      <c r="B43" s="53"/>
      <c r="C43" s="54"/>
      <c r="D43" s="54"/>
      <c r="E43" s="54"/>
      <c r="F43" s="55"/>
    </row>
    <row r="44" spans="2:8" x14ac:dyDescent="0.25">
      <c r="C44" s="77"/>
      <c r="D44" s="77"/>
      <c r="E44" s="77"/>
    </row>
    <row r="45" spans="2:8" x14ac:dyDescent="0.25">
      <c r="C45" s="77"/>
      <c r="D45" s="77"/>
      <c r="E45" s="77"/>
    </row>
    <row r="46" spans="2:8" x14ac:dyDescent="0.25">
      <c r="C46" s="77"/>
      <c r="D46" s="77"/>
      <c r="E46" s="77"/>
    </row>
    <row r="47" spans="2:8" x14ac:dyDescent="0.25">
      <c r="C47" s="77"/>
      <c r="D47" s="77"/>
      <c r="E47" s="77"/>
    </row>
  </sheetData>
  <mergeCells count="9">
    <mergeCell ref="C14:E15"/>
    <mergeCell ref="C16:E16"/>
    <mergeCell ref="B36:F41"/>
    <mergeCell ref="J18:L21"/>
    <mergeCell ref="C19:E21"/>
    <mergeCell ref="D30:E30"/>
    <mergeCell ref="D31:E31"/>
    <mergeCell ref="D32:E32"/>
    <mergeCell ref="C22:E2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671B7-21C1-4AA5-AC8E-64109E0A0A4D}">
  <dimension ref="B1:AB303"/>
  <sheetViews>
    <sheetView showGridLines="0" tabSelected="1" topLeftCell="A35" zoomScaleNormal="100" workbookViewId="0">
      <selection activeCell="I47" sqref="I47"/>
    </sheetView>
  </sheetViews>
  <sheetFormatPr baseColWidth="10" defaultColWidth="11.5703125" defaultRowHeight="12.75" x14ac:dyDescent="0.2"/>
  <cols>
    <col min="1" max="1" width="3.5703125" style="1" customWidth="1"/>
    <col min="2" max="2" width="28.140625" style="1" customWidth="1"/>
    <col min="3" max="3" width="12.42578125" style="1" customWidth="1"/>
    <col min="4" max="4" width="12.42578125" style="1" bestFit="1" customWidth="1"/>
    <col min="5" max="9" width="11.5703125" style="1"/>
    <col min="10" max="10" width="14.42578125" style="1" bestFit="1" customWidth="1"/>
    <col min="11" max="16384" width="11.5703125" style="1"/>
  </cols>
  <sheetData>
    <row r="1" spans="2:26" x14ac:dyDescent="0.2">
      <c r="E1" s="2"/>
      <c r="F1" s="2"/>
      <c r="G1" s="2"/>
    </row>
    <row r="2" spans="2:26" ht="19.5" x14ac:dyDescent="0.25">
      <c r="B2" s="41" t="s">
        <v>0</v>
      </c>
      <c r="C2" s="58" t="s">
        <v>46</v>
      </c>
      <c r="D2" s="42"/>
    </row>
    <row r="3" spans="2:26" ht="19.5" x14ac:dyDescent="0.25">
      <c r="B3" s="41"/>
      <c r="C3" s="58"/>
      <c r="D3" s="42"/>
    </row>
    <row r="5" spans="2:26" x14ac:dyDescent="0.2">
      <c r="B5" s="56" t="s">
        <v>1</v>
      </c>
      <c r="C5" s="3"/>
    </row>
    <row r="6" spans="2:26" x14ac:dyDescent="0.2">
      <c r="B6" s="40" t="s">
        <v>20</v>
      </c>
      <c r="C6" s="3"/>
    </row>
    <row r="7" spans="2:26" s="31" customFormat="1" ht="13.5" thickBot="1" x14ac:dyDescent="0.3">
      <c r="C7" s="32" t="s">
        <v>2</v>
      </c>
      <c r="D7" s="38" t="s">
        <v>17</v>
      </c>
    </row>
    <row r="8" spans="2:26" s="3" customFormat="1" ht="13.5" thickBot="1" x14ac:dyDescent="0.25">
      <c r="B8" s="4"/>
      <c r="C8" s="67">
        <v>2022</v>
      </c>
      <c r="D8" s="33">
        <f>C8+1</f>
        <v>2023</v>
      </c>
      <c r="E8" s="33">
        <f t="shared" ref="E8:Y8" si="0">D8+1</f>
        <v>2024</v>
      </c>
      <c r="F8" s="33">
        <f t="shared" si="0"/>
        <v>2025</v>
      </c>
      <c r="G8" s="33">
        <f t="shared" si="0"/>
        <v>2026</v>
      </c>
      <c r="H8" s="33">
        <f t="shared" si="0"/>
        <v>2027</v>
      </c>
      <c r="I8" s="33">
        <f t="shared" si="0"/>
        <v>2028</v>
      </c>
      <c r="J8" s="33">
        <f t="shared" si="0"/>
        <v>2029</v>
      </c>
      <c r="K8" s="33">
        <f t="shared" si="0"/>
        <v>2030</v>
      </c>
      <c r="L8" s="33">
        <f t="shared" si="0"/>
        <v>2031</v>
      </c>
      <c r="M8" s="33">
        <f t="shared" si="0"/>
        <v>2032</v>
      </c>
      <c r="N8" s="33">
        <f t="shared" si="0"/>
        <v>2033</v>
      </c>
      <c r="O8" s="33">
        <f t="shared" si="0"/>
        <v>2034</v>
      </c>
      <c r="P8" s="33">
        <f t="shared" si="0"/>
        <v>2035</v>
      </c>
      <c r="Q8" s="33">
        <f t="shared" si="0"/>
        <v>2036</v>
      </c>
      <c r="R8" s="33">
        <f t="shared" si="0"/>
        <v>2037</v>
      </c>
      <c r="S8" s="33">
        <f t="shared" si="0"/>
        <v>2038</v>
      </c>
      <c r="T8" s="33">
        <f t="shared" si="0"/>
        <v>2039</v>
      </c>
      <c r="U8" s="33">
        <f t="shared" si="0"/>
        <v>2040</v>
      </c>
      <c r="V8" s="33">
        <f t="shared" si="0"/>
        <v>2041</v>
      </c>
      <c r="W8" s="33">
        <f t="shared" si="0"/>
        <v>2042</v>
      </c>
      <c r="X8" s="33">
        <f t="shared" si="0"/>
        <v>2043</v>
      </c>
      <c r="Y8" s="33">
        <f t="shared" si="0"/>
        <v>2044</v>
      </c>
      <c r="Z8" s="33">
        <f t="shared" ref="Z8" si="1">Y8+1</f>
        <v>2045</v>
      </c>
    </row>
    <row r="9" spans="2:26" x14ac:dyDescent="0.2">
      <c r="B9" s="5" t="s">
        <v>3</v>
      </c>
      <c r="C9" s="6">
        <f>C30</f>
        <v>1465</v>
      </c>
      <c r="D9" s="34">
        <f t="shared" ref="D9:Z9" si="2">C9-$C$11</f>
        <v>1401.304347826087</v>
      </c>
      <c r="E9" s="34">
        <f t="shared" si="2"/>
        <v>1337.608695652174</v>
      </c>
      <c r="F9" s="34">
        <f t="shared" si="2"/>
        <v>1273.913043478261</v>
      </c>
      <c r="G9" s="34">
        <f t="shared" si="2"/>
        <v>1210.217391304348</v>
      </c>
      <c r="H9" s="34">
        <f t="shared" si="2"/>
        <v>1146.521739130435</v>
      </c>
      <c r="I9" s="34">
        <f t="shared" si="2"/>
        <v>1082.826086956522</v>
      </c>
      <c r="J9" s="34">
        <f t="shared" si="2"/>
        <v>1019.130434782609</v>
      </c>
      <c r="K9" s="34">
        <f t="shared" si="2"/>
        <v>955.43478260869597</v>
      </c>
      <c r="L9" s="34">
        <f t="shared" si="2"/>
        <v>891.73913043478296</v>
      </c>
      <c r="M9" s="34">
        <f t="shared" si="2"/>
        <v>828.04347826086996</v>
      </c>
      <c r="N9" s="34">
        <f t="shared" si="2"/>
        <v>764.34782608695696</v>
      </c>
      <c r="O9" s="34">
        <f t="shared" si="2"/>
        <v>700.65217391304395</v>
      </c>
      <c r="P9" s="34">
        <f t="shared" si="2"/>
        <v>636.95652173913095</v>
      </c>
      <c r="Q9" s="34">
        <f t="shared" si="2"/>
        <v>573.26086956521794</v>
      </c>
      <c r="R9" s="34">
        <f t="shared" si="2"/>
        <v>509.56521739130488</v>
      </c>
      <c r="S9" s="34">
        <f t="shared" si="2"/>
        <v>445.86956521739182</v>
      </c>
      <c r="T9" s="34">
        <f t="shared" si="2"/>
        <v>382.17391304347876</v>
      </c>
      <c r="U9" s="34">
        <f t="shared" si="2"/>
        <v>318.4782608695657</v>
      </c>
      <c r="V9" s="34">
        <f t="shared" si="2"/>
        <v>254.78260869565264</v>
      </c>
      <c r="W9" s="34">
        <f t="shared" si="2"/>
        <v>191.08695652173958</v>
      </c>
      <c r="X9" s="34">
        <f>W9-$C$11</f>
        <v>127.39130434782653</v>
      </c>
      <c r="Y9" s="34">
        <f t="shared" si="2"/>
        <v>63.695652173913487</v>
      </c>
      <c r="Z9" s="34">
        <f t="shared" si="2"/>
        <v>4.4053649617126212E-13</v>
      </c>
    </row>
    <row r="10" spans="2:26" x14ac:dyDescent="0.2">
      <c r="B10" s="1" t="s">
        <v>19</v>
      </c>
      <c r="C10" s="7">
        <f>C30</f>
        <v>1465</v>
      </c>
      <c r="D10" s="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6" ht="13.5" thickBot="1" x14ac:dyDescent="0.25">
      <c r="B11" s="9" t="s">
        <v>16</v>
      </c>
      <c r="C11" s="10">
        <f>C9/23</f>
        <v>63.695652173913047</v>
      </c>
      <c r="D11" s="11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2:26" x14ac:dyDescent="0.2">
      <c r="C12" s="12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2:26" x14ac:dyDescent="0.2">
      <c r="C13" s="12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2:26" x14ac:dyDescent="0.2">
      <c r="C14" s="1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2:26" x14ac:dyDescent="0.2">
      <c r="B15" s="56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2:26" x14ac:dyDescent="0.2">
      <c r="B16" s="40" t="s">
        <v>20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8" s="31" customFormat="1" ht="13.5" thickBot="1" x14ac:dyDescent="0.3">
      <c r="C17" s="32" t="s">
        <v>2</v>
      </c>
      <c r="D17" s="38" t="s">
        <v>17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2:28" s="3" customFormat="1" ht="13.5" thickBot="1" x14ac:dyDescent="0.25">
      <c r="B18" s="4"/>
      <c r="C18" s="13">
        <f>C8</f>
        <v>2022</v>
      </c>
      <c r="D18" s="33">
        <f>D8</f>
        <v>2023</v>
      </c>
      <c r="E18" s="33">
        <f t="shared" ref="E18:Y18" si="3">E8</f>
        <v>2024</v>
      </c>
      <c r="F18" s="33">
        <f t="shared" si="3"/>
        <v>2025</v>
      </c>
      <c r="G18" s="33">
        <f t="shared" si="3"/>
        <v>2026</v>
      </c>
      <c r="H18" s="33">
        <f t="shared" si="3"/>
        <v>2027</v>
      </c>
      <c r="I18" s="33">
        <f t="shared" si="3"/>
        <v>2028</v>
      </c>
      <c r="J18" s="33">
        <f t="shared" si="3"/>
        <v>2029</v>
      </c>
      <c r="K18" s="33">
        <f t="shared" si="3"/>
        <v>2030</v>
      </c>
      <c r="L18" s="33">
        <f t="shared" si="3"/>
        <v>2031</v>
      </c>
      <c r="M18" s="33">
        <f t="shared" si="3"/>
        <v>2032</v>
      </c>
      <c r="N18" s="33">
        <f t="shared" si="3"/>
        <v>2033</v>
      </c>
      <c r="O18" s="33">
        <f t="shared" si="3"/>
        <v>2034</v>
      </c>
      <c r="P18" s="33">
        <f t="shared" si="3"/>
        <v>2035</v>
      </c>
      <c r="Q18" s="33">
        <f t="shared" si="3"/>
        <v>2036</v>
      </c>
      <c r="R18" s="33">
        <f t="shared" si="3"/>
        <v>2037</v>
      </c>
      <c r="S18" s="33">
        <f t="shared" si="3"/>
        <v>2038</v>
      </c>
      <c r="T18" s="33">
        <f t="shared" si="3"/>
        <v>2039</v>
      </c>
      <c r="U18" s="33">
        <f t="shared" si="3"/>
        <v>2040</v>
      </c>
      <c r="V18" s="33">
        <f t="shared" si="3"/>
        <v>2041</v>
      </c>
      <c r="W18" s="33">
        <f t="shared" si="3"/>
        <v>2042</v>
      </c>
      <c r="X18" s="33">
        <f t="shared" si="3"/>
        <v>2043</v>
      </c>
      <c r="Y18" s="33">
        <f t="shared" si="3"/>
        <v>2044</v>
      </c>
      <c r="Z18" s="33">
        <f t="shared" ref="Z18" si="4">Z8</f>
        <v>2045</v>
      </c>
      <c r="AB18" s="31"/>
    </row>
    <row r="19" spans="2:28" s="14" customFormat="1" x14ac:dyDescent="0.2">
      <c r="B19" s="14" t="s">
        <v>11</v>
      </c>
      <c r="C19" s="59">
        <v>60</v>
      </c>
      <c r="D19" s="35">
        <f>C19*$E$37</f>
        <v>59.1</v>
      </c>
      <c r="E19" s="35">
        <f>D19*$E$37</f>
        <v>58.213500000000003</v>
      </c>
      <c r="F19" s="69">
        <f>E19*E38</f>
        <v>17.464050000000004</v>
      </c>
      <c r="G19" s="35">
        <f>F19*$E$37</f>
        <v>17.202089250000004</v>
      </c>
      <c r="H19" s="35">
        <f>G19*$E$37</f>
        <v>16.944057911250002</v>
      </c>
      <c r="I19" s="35">
        <f>H19*$E$37</f>
        <v>16.689897042581251</v>
      </c>
      <c r="J19" s="35">
        <f t="shared" ref="J19:Z19" si="5">I19*$E$37</f>
        <v>16.439548586942532</v>
      </c>
      <c r="K19" s="35">
        <f t="shared" si="5"/>
        <v>16.192955358138395</v>
      </c>
      <c r="L19" s="35">
        <f t="shared" si="5"/>
        <v>15.950061027766319</v>
      </c>
      <c r="M19" s="35">
        <f t="shared" si="5"/>
        <v>15.710810112349824</v>
      </c>
      <c r="N19" s="35">
        <f t="shared" si="5"/>
        <v>15.475147960664577</v>
      </c>
      <c r="O19" s="35">
        <f t="shared" si="5"/>
        <v>15.243020741254607</v>
      </c>
      <c r="P19" s="35">
        <f t="shared" si="5"/>
        <v>15.014375430135788</v>
      </c>
      <c r="Q19" s="35">
        <f t="shared" si="5"/>
        <v>14.78915979868375</v>
      </c>
      <c r="R19" s="35">
        <f t="shared" si="5"/>
        <v>14.567322401703494</v>
      </c>
      <c r="S19" s="35">
        <f t="shared" si="5"/>
        <v>14.348812565677942</v>
      </c>
      <c r="T19" s="35">
        <f t="shared" si="5"/>
        <v>14.133580377192773</v>
      </c>
      <c r="U19" s="35">
        <f t="shared" si="5"/>
        <v>13.921576671534881</v>
      </c>
      <c r="V19" s="35">
        <f t="shared" si="5"/>
        <v>13.712753021461857</v>
      </c>
      <c r="W19" s="35">
        <f t="shared" si="5"/>
        <v>13.507061726139929</v>
      </c>
      <c r="X19" s="35">
        <f t="shared" si="5"/>
        <v>13.30445580024783</v>
      </c>
      <c r="Y19" s="35">
        <f t="shared" si="5"/>
        <v>13.104888963244113</v>
      </c>
      <c r="Z19" s="35">
        <f t="shared" si="5"/>
        <v>12.908315628795451</v>
      </c>
      <c r="AA19" s="31"/>
    </row>
    <row r="20" spans="2:28" s="14" customFormat="1" x14ac:dyDescent="0.2">
      <c r="B20" s="14" t="s">
        <v>12</v>
      </c>
      <c r="C20" s="59">
        <v>500</v>
      </c>
      <c r="D20" s="35">
        <f t="shared" ref="D20:J20" si="6">C20*$E$42</f>
        <v>485</v>
      </c>
      <c r="E20" s="35">
        <f t="shared" si="6"/>
        <v>470.45</v>
      </c>
      <c r="F20" s="35">
        <f t="shared" si="6"/>
        <v>456.3365</v>
      </c>
      <c r="G20" s="35">
        <f t="shared" si="6"/>
        <v>442.64640500000002</v>
      </c>
      <c r="H20" s="35">
        <f t="shared" si="6"/>
        <v>429.36701284999998</v>
      </c>
      <c r="I20" s="35">
        <f t="shared" si="6"/>
        <v>416.48600246449996</v>
      </c>
      <c r="J20" s="35">
        <f t="shared" si="6"/>
        <v>403.99142239056494</v>
      </c>
      <c r="K20" s="69">
        <f>J20*E43</f>
        <v>80.798284478112976</v>
      </c>
      <c r="L20" s="35">
        <f>K20*$E$42</f>
        <v>78.37433594376958</v>
      </c>
      <c r="M20" s="35">
        <f t="shared" ref="M20:Z20" si="7">L20*$E$42</f>
        <v>76.023105865456486</v>
      </c>
      <c r="N20" s="35">
        <f t="shared" si="7"/>
        <v>73.742412689492795</v>
      </c>
      <c r="O20" s="35">
        <f t="shared" si="7"/>
        <v>71.530140308808015</v>
      </c>
      <c r="P20" s="35">
        <f t="shared" si="7"/>
        <v>69.38423609954377</v>
      </c>
      <c r="Q20" s="35">
        <f t="shared" si="7"/>
        <v>67.302709016557458</v>
      </c>
      <c r="R20" s="35">
        <f t="shared" si="7"/>
        <v>65.283627746060731</v>
      </c>
      <c r="S20" s="35">
        <f t="shared" si="7"/>
        <v>63.325118913678907</v>
      </c>
      <c r="T20" s="35">
        <f t="shared" si="7"/>
        <v>61.425365346268535</v>
      </c>
      <c r="U20" s="35">
        <f t="shared" si="7"/>
        <v>59.582604385880479</v>
      </c>
      <c r="V20" s="35">
        <f t="shared" si="7"/>
        <v>57.795126254304066</v>
      </c>
      <c r="W20" s="35">
        <f t="shared" si="7"/>
        <v>56.061272466674943</v>
      </c>
      <c r="X20" s="35">
        <f t="shared" si="7"/>
        <v>54.379434292674695</v>
      </c>
      <c r="Y20" s="35">
        <f t="shared" si="7"/>
        <v>52.748051263894453</v>
      </c>
      <c r="Z20" s="35">
        <f t="shared" si="7"/>
        <v>51.165609725977617</v>
      </c>
    </row>
    <row r="21" spans="2:28" s="14" customFormat="1" x14ac:dyDescent="0.2">
      <c r="B21" s="14" t="s">
        <v>4</v>
      </c>
      <c r="C21" s="59">
        <v>25</v>
      </c>
      <c r="D21" s="35">
        <f>C21*$E$47</f>
        <v>24.75</v>
      </c>
      <c r="E21" s="35">
        <f t="shared" ref="E21:Z21" si="8">D21*$E$47</f>
        <v>24.502500000000001</v>
      </c>
      <c r="F21" s="35">
        <f t="shared" si="8"/>
        <v>24.257474999999999</v>
      </c>
      <c r="G21" s="35">
        <f t="shared" si="8"/>
        <v>24.01490025</v>
      </c>
      <c r="H21" s="35">
        <f t="shared" si="8"/>
        <v>23.774751247499999</v>
      </c>
      <c r="I21" s="35">
        <f t="shared" si="8"/>
        <v>23.537003735024999</v>
      </c>
      <c r="J21" s="35">
        <f t="shared" si="8"/>
        <v>23.301633697674749</v>
      </c>
      <c r="K21" s="35">
        <f t="shared" si="8"/>
        <v>23.068617360698003</v>
      </c>
      <c r="L21" s="35">
        <f t="shared" si="8"/>
        <v>22.837931187091023</v>
      </c>
      <c r="M21" s="35">
        <f t="shared" si="8"/>
        <v>22.609551875220113</v>
      </c>
      <c r="N21" s="35">
        <f t="shared" si="8"/>
        <v>22.38345635646791</v>
      </c>
      <c r="O21" s="35">
        <f t="shared" si="8"/>
        <v>22.159621792903231</v>
      </c>
      <c r="P21" s="69">
        <f>O21*E48</f>
        <v>4.4319243585806447</v>
      </c>
      <c r="Q21" s="35">
        <f>P21*$E$47</f>
        <v>4.3876051149948383</v>
      </c>
      <c r="R21" s="35">
        <f t="shared" si="8"/>
        <v>4.34372906384489</v>
      </c>
      <c r="S21" s="35">
        <f t="shared" si="8"/>
        <v>4.3002917732064407</v>
      </c>
      <c r="T21" s="35">
        <f t="shared" si="8"/>
        <v>4.2572888554743766</v>
      </c>
      <c r="U21" s="35">
        <f t="shared" si="8"/>
        <v>4.2147159669196332</v>
      </c>
      <c r="V21" s="35">
        <f t="shared" si="8"/>
        <v>4.1725688072504372</v>
      </c>
      <c r="W21" s="35">
        <f t="shared" si="8"/>
        <v>4.1308431191779329</v>
      </c>
      <c r="X21" s="35">
        <f t="shared" si="8"/>
        <v>4.0895346879861538</v>
      </c>
      <c r="Y21" s="35">
        <f t="shared" si="8"/>
        <v>4.0486393411062922</v>
      </c>
      <c r="Z21" s="35">
        <f t="shared" si="8"/>
        <v>4.0081529476952289</v>
      </c>
    </row>
    <row r="22" spans="2:28" s="14" customFormat="1" x14ac:dyDescent="0.2">
      <c r="B22" s="14" t="s">
        <v>13</v>
      </c>
      <c r="C22" s="59">
        <v>8</v>
      </c>
      <c r="D22" s="35">
        <f>C22*$E$51</f>
        <v>7.88</v>
      </c>
      <c r="E22" s="35">
        <f t="shared" ref="E22:Z22" si="9">D22*$E$51</f>
        <v>7.7618</v>
      </c>
      <c r="F22" s="35">
        <f t="shared" si="9"/>
        <v>7.6453730000000002</v>
      </c>
      <c r="G22" s="69">
        <f>F22*E52</f>
        <v>0</v>
      </c>
      <c r="H22" s="35">
        <f t="shared" si="9"/>
        <v>0</v>
      </c>
      <c r="I22" s="35">
        <f t="shared" si="9"/>
        <v>0</v>
      </c>
      <c r="J22" s="35">
        <f t="shared" si="9"/>
        <v>0</v>
      </c>
      <c r="K22" s="35">
        <f t="shared" si="9"/>
        <v>0</v>
      </c>
      <c r="L22" s="35">
        <f t="shared" si="9"/>
        <v>0</v>
      </c>
      <c r="M22" s="35">
        <f t="shared" si="9"/>
        <v>0</v>
      </c>
      <c r="N22" s="35">
        <f t="shared" si="9"/>
        <v>0</v>
      </c>
      <c r="O22" s="35">
        <f t="shared" si="9"/>
        <v>0</v>
      </c>
      <c r="P22" s="35">
        <f t="shared" si="9"/>
        <v>0</v>
      </c>
      <c r="Q22" s="35">
        <f t="shared" si="9"/>
        <v>0</v>
      </c>
      <c r="R22" s="35">
        <f t="shared" si="9"/>
        <v>0</v>
      </c>
      <c r="S22" s="35">
        <f t="shared" si="9"/>
        <v>0</v>
      </c>
      <c r="T22" s="35">
        <f t="shared" si="9"/>
        <v>0</v>
      </c>
      <c r="U22" s="35">
        <f t="shared" si="9"/>
        <v>0</v>
      </c>
      <c r="V22" s="35">
        <f t="shared" si="9"/>
        <v>0</v>
      </c>
      <c r="W22" s="35">
        <f t="shared" si="9"/>
        <v>0</v>
      </c>
      <c r="X22" s="35">
        <f t="shared" si="9"/>
        <v>0</v>
      </c>
      <c r="Y22" s="35">
        <f t="shared" si="9"/>
        <v>0</v>
      </c>
      <c r="Z22" s="35">
        <f t="shared" si="9"/>
        <v>0</v>
      </c>
    </row>
    <row r="23" spans="2:28" s="14" customFormat="1" x14ac:dyDescent="0.2">
      <c r="B23" s="14" t="s">
        <v>14</v>
      </c>
      <c r="C23" s="59">
        <v>2</v>
      </c>
      <c r="D23" s="35">
        <f>C23*$E$56</f>
        <v>1.98</v>
      </c>
      <c r="E23" s="35">
        <f t="shared" ref="E23:Z23" si="10">D23*$E$56</f>
        <v>1.9601999999999999</v>
      </c>
      <c r="F23" s="35">
        <f t="shared" si="10"/>
        <v>1.9405979999999998</v>
      </c>
      <c r="G23" s="35">
        <f t="shared" si="10"/>
        <v>1.9211920199999999</v>
      </c>
      <c r="H23" s="35">
        <f t="shared" si="10"/>
        <v>1.9019800997999998</v>
      </c>
      <c r="I23" s="35">
        <f t="shared" si="10"/>
        <v>1.8829602988019998</v>
      </c>
      <c r="J23" s="35">
        <f t="shared" si="10"/>
        <v>1.8641306958139798</v>
      </c>
      <c r="K23" s="35">
        <f t="shared" si="10"/>
        <v>1.8454893888558399</v>
      </c>
      <c r="L23" s="35">
        <f t="shared" si="10"/>
        <v>1.8270344949672814</v>
      </c>
      <c r="M23" s="35">
        <f t="shared" si="10"/>
        <v>1.8087641500176086</v>
      </c>
      <c r="N23" s="35">
        <f t="shared" si="10"/>
        <v>1.7906765085174325</v>
      </c>
      <c r="O23" s="35">
        <f t="shared" si="10"/>
        <v>1.7727697434322582</v>
      </c>
      <c r="P23" s="35">
        <f t="shared" si="10"/>
        <v>1.7550420459979357</v>
      </c>
      <c r="Q23" s="35">
        <f t="shared" si="10"/>
        <v>1.7374916255379562</v>
      </c>
      <c r="R23" s="35">
        <f t="shared" si="10"/>
        <v>1.7201167092825767</v>
      </c>
      <c r="S23" s="35">
        <f t="shared" si="10"/>
        <v>1.7029155421897508</v>
      </c>
      <c r="T23" s="35">
        <f t="shared" si="10"/>
        <v>1.6858863867678533</v>
      </c>
      <c r="U23" s="35">
        <f t="shared" si="10"/>
        <v>1.6690275229001748</v>
      </c>
      <c r="V23" s="35">
        <f t="shared" si="10"/>
        <v>1.6523372476711731</v>
      </c>
      <c r="W23" s="35">
        <f t="shared" si="10"/>
        <v>1.6358138751944613</v>
      </c>
      <c r="X23" s="35">
        <f t="shared" si="10"/>
        <v>1.6194557364425166</v>
      </c>
      <c r="Y23" s="35">
        <f t="shared" si="10"/>
        <v>1.6032611790780915</v>
      </c>
      <c r="Z23" s="35">
        <f t="shared" si="10"/>
        <v>1.5872285672873105</v>
      </c>
    </row>
    <row r="24" spans="2:28" s="14" customFormat="1" x14ac:dyDescent="0.2">
      <c r="B24" s="14" t="s">
        <v>22</v>
      </c>
      <c r="C24" s="59">
        <v>10</v>
      </c>
      <c r="D24" s="35">
        <f>C24*$E$60</f>
        <v>9.5</v>
      </c>
      <c r="E24" s="35">
        <f t="shared" ref="E24:Z24" si="11">D24*$E$60</f>
        <v>9.0250000000000004</v>
      </c>
      <c r="F24" s="35">
        <f t="shared" si="11"/>
        <v>8.5737500000000004</v>
      </c>
      <c r="G24" s="35">
        <f t="shared" si="11"/>
        <v>8.1450624999999999</v>
      </c>
      <c r="H24" s="35">
        <f t="shared" si="11"/>
        <v>7.7378093749999994</v>
      </c>
      <c r="I24" s="35">
        <f t="shared" si="11"/>
        <v>7.3509189062499996</v>
      </c>
      <c r="J24" s="35">
        <f t="shared" si="11"/>
        <v>6.9833729609374995</v>
      </c>
      <c r="K24" s="35">
        <f t="shared" si="11"/>
        <v>6.6342043128906241</v>
      </c>
      <c r="L24" s="35">
        <f t="shared" si="11"/>
        <v>6.3024940972460923</v>
      </c>
      <c r="M24" s="35">
        <f t="shared" si="11"/>
        <v>5.9873693923837878</v>
      </c>
      <c r="N24" s="35">
        <f t="shared" si="11"/>
        <v>5.6880009227645978</v>
      </c>
      <c r="O24" s="35">
        <f t="shared" si="11"/>
        <v>5.4036008766263679</v>
      </c>
      <c r="P24" s="35">
        <f t="shared" si="11"/>
        <v>5.133420832795049</v>
      </c>
      <c r="Q24" s="35">
        <f t="shared" si="11"/>
        <v>4.8767497911552962</v>
      </c>
      <c r="R24" s="35">
        <f t="shared" si="11"/>
        <v>4.6329123015975311</v>
      </c>
      <c r="S24" s="35">
        <f t="shared" si="11"/>
        <v>4.401266686517654</v>
      </c>
      <c r="T24" s="35">
        <f t="shared" si="11"/>
        <v>4.1812033521917709</v>
      </c>
      <c r="U24" s="35">
        <f t="shared" si="11"/>
        <v>3.972143184582182</v>
      </c>
      <c r="V24" s="35">
        <f t="shared" si="11"/>
        <v>3.7735360253530725</v>
      </c>
      <c r="W24" s="35">
        <f t="shared" si="11"/>
        <v>3.5848592240854189</v>
      </c>
      <c r="X24" s="35">
        <f t="shared" si="11"/>
        <v>3.4056162628811477</v>
      </c>
      <c r="Y24" s="35">
        <f t="shared" si="11"/>
        <v>3.2353354497370903</v>
      </c>
      <c r="Z24" s="35">
        <f t="shared" si="11"/>
        <v>3.0735686772502357</v>
      </c>
    </row>
    <row r="25" spans="2:28" s="14" customFormat="1" x14ac:dyDescent="0.2">
      <c r="B25" s="14" t="s">
        <v>23</v>
      </c>
      <c r="C25" s="59">
        <v>20</v>
      </c>
      <c r="D25" s="35">
        <f>C25*$E$64</f>
        <v>18</v>
      </c>
      <c r="E25" s="35">
        <f t="shared" ref="E25:Z25" si="12">D25*$E$60</f>
        <v>17.099999999999998</v>
      </c>
      <c r="F25" s="35">
        <f t="shared" si="12"/>
        <v>16.244999999999997</v>
      </c>
      <c r="G25" s="35">
        <f t="shared" si="12"/>
        <v>15.432749999999997</v>
      </c>
      <c r="H25" s="35">
        <f t="shared" si="12"/>
        <v>14.661112499999996</v>
      </c>
      <c r="I25" s="35">
        <f t="shared" si="12"/>
        <v>13.928056874999996</v>
      </c>
      <c r="J25" s="35">
        <f t="shared" si="12"/>
        <v>13.231654031249995</v>
      </c>
      <c r="K25" s="35">
        <f t="shared" si="12"/>
        <v>12.570071329687496</v>
      </c>
      <c r="L25" s="35">
        <f t="shared" si="12"/>
        <v>11.941567763203119</v>
      </c>
      <c r="M25" s="35">
        <f t="shared" si="12"/>
        <v>11.344489375042963</v>
      </c>
      <c r="N25" s="35">
        <f t="shared" si="12"/>
        <v>10.777264906290814</v>
      </c>
      <c r="O25" s="35">
        <f t="shared" si="12"/>
        <v>10.238401660976272</v>
      </c>
      <c r="P25" s="35">
        <f t="shared" si="12"/>
        <v>9.7264815779274585</v>
      </c>
      <c r="Q25" s="35">
        <f t="shared" si="12"/>
        <v>9.2401574990310849</v>
      </c>
      <c r="R25" s="35">
        <f t="shared" si="12"/>
        <v>8.7781496240795303</v>
      </c>
      <c r="S25" s="35">
        <f t="shared" si="12"/>
        <v>8.3392421428755537</v>
      </c>
      <c r="T25" s="35">
        <f t="shared" si="12"/>
        <v>7.9222800357317755</v>
      </c>
      <c r="U25" s="35">
        <f t="shared" si="12"/>
        <v>7.5261660339451861</v>
      </c>
      <c r="V25" s="35">
        <f t="shared" si="12"/>
        <v>7.1498577322479262</v>
      </c>
      <c r="W25" s="35">
        <f t="shared" si="12"/>
        <v>6.7923648456355297</v>
      </c>
      <c r="X25" s="35">
        <f t="shared" si="12"/>
        <v>6.4527466033537531</v>
      </c>
      <c r="Y25" s="35">
        <f t="shared" si="12"/>
        <v>6.1301092731860649</v>
      </c>
      <c r="Z25" s="35">
        <f t="shared" si="12"/>
        <v>5.8236038095267615</v>
      </c>
    </row>
    <row r="26" spans="2:28" s="14" customFormat="1" x14ac:dyDescent="0.2">
      <c r="B26" s="14" t="s">
        <v>24</v>
      </c>
      <c r="C26" s="59">
        <v>300</v>
      </c>
      <c r="D26" s="35">
        <f>C26</f>
        <v>300</v>
      </c>
      <c r="E26" s="35">
        <f t="shared" ref="E26:J26" si="13">D26</f>
        <v>300</v>
      </c>
      <c r="F26" s="35">
        <f t="shared" si="13"/>
        <v>300</v>
      </c>
      <c r="G26" s="35">
        <f t="shared" si="13"/>
        <v>300</v>
      </c>
      <c r="H26" s="35">
        <f t="shared" si="13"/>
        <v>300</v>
      </c>
      <c r="I26" s="35">
        <f t="shared" si="13"/>
        <v>300</v>
      </c>
      <c r="J26" s="35">
        <f t="shared" si="13"/>
        <v>300</v>
      </c>
      <c r="K26" s="69">
        <f>J26*E68</f>
        <v>180</v>
      </c>
      <c r="L26" s="35">
        <f>K26*$E$69</f>
        <v>144</v>
      </c>
      <c r="M26" s="35">
        <f t="shared" ref="M26:Z26" si="14">L26*$E$69</f>
        <v>115.2</v>
      </c>
      <c r="N26" s="35">
        <f t="shared" si="14"/>
        <v>92.160000000000011</v>
      </c>
      <c r="O26" s="35">
        <f t="shared" si="14"/>
        <v>73.728000000000009</v>
      </c>
      <c r="P26" s="35">
        <f t="shared" si="14"/>
        <v>58.982400000000013</v>
      </c>
      <c r="Q26" s="35">
        <f t="shared" si="14"/>
        <v>47.18592000000001</v>
      </c>
      <c r="R26" s="35">
        <f t="shared" si="14"/>
        <v>37.748736000000008</v>
      </c>
      <c r="S26" s="35">
        <f t="shared" si="14"/>
        <v>30.198988800000009</v>
      </c>
      <c r="T26" s="35">
        <f t="shared" si="14"/>
        <v>24.15919104000001</v>
      </c>
      <c r="U26" s="35">
        <f t="shared" si="14"/>
        <v>19.32735283200001</v>
      </c>
      <c r="V26" s="35">
        <f t="shared" si="14"/>
        <v>15.461882265600009</v>
      </c>
      <c r="W26" s="35">
        <f t="shared" si="14"/>
        <v>12.369505812480007</v>
      </c>
      <c r="X26" s="35">
        <f t="shared" si="14"/>
        <v>9.8956046499840067</v>
      </c>
      <c r="Y26" s="35">
        <f t="shared" si="14"/>
        <v>7.9164837199872053</v>
      </c>
      <c r="Z26" s="35">
        <f t="shared" si="14"/>
        <v>6.333186975989765</v>
      </c>
    </row>
    <row r="27" spans="2:28" s="14" customFormat="1" x14ac:dyDescent="0.2">
      <c r="B27" s="14" t="s">
        <v>25</v>
      </c>
      <c r="C27" s="59">
        <v>120</v>
      </c>
      <c r="D27" s="35">
        <f>C27</f>
        <v>120</v>
      </c>
      <c r="E27" s="69">
        <f>D27*E73</f>
        <v>96</v>
      </c>
      <c r="F27" s="35">
        <f>E27</f>
        <v>96</v>
      </c>
      <c r="G27" s="35">
        <f t="shared" ref="G27:Z27" si="15">F27</f>
        <v>96</v>
      </c>
      <c r="H27" s="35">
        <f t="shared" si="15"/>
        <v>96</v>
      </c>
      <c r="I27" s="35">
        <f t="shared" si="15"/>
        <v>96</v>
      </c>
      <c r="J27" s="35">
        <f t="shared" si="15"/>
        <v>96</v>
      </c>
      <c r="K27" s="35">
        <f t="shared" si="15"/>
        <v>96</v>
      </c>
      <c r="L27" s="35">
        <f t="shared" si="15"/>
        <v>96</v>
      </c>
      <c r="M27" s="35">
        <f t="shared" si="15"/>
        <v>96</v>
      </c>
      <c r="N27" s="35">
        <f t="shared" si="15"/>
        <v>96</v>
      </c>
      <c r="O27" s="35">
        <f t="shared" si="15"/>
        <v>96</v>
      </c>
      <c r="P27" s="35">
        <f t="shared" si="15"/>
        <v>96</v>
      </c>
      <c r="Q27" s="35">
        <f t="shared" si="15"/>
        <v>96</v>
      </c>
      <c r="R27" s="35">
        <f t="shared" si="15"/>
        <v>96</v>
      </c>
      <c r="S27" s="35">
        <f t="shared" si="15"/>
        <v>96</v>
      </c>
      <c r="T27" s="35">
        <f t="shared" si="15"/>
        <v>96</v>
      </c>
      <c r="U27" s="35">
        <f t="shared" si="15"/>
        <v>96</v>
      </c>
      <c r="V27" s="35">
        <f t="shared" si="15"/>
        <v>96</v>
      </c>
      <c r="W27" s="35">
        <f t="shared" si="15"/>
        <v>96</v>
      </c>
      <c r="X27" s="35">
        <f t="shared" si="15"/>
        <v>96</v>
      </c>
      <c r="Y27" s="35">
        <f t="shared" si="15"/>
        <v>96</v>
      </c>
      <c r="Z27" s="35">
        <f t="shared" si="15"/>
        <v>96</v>
      </c>
    </row>
    <row r="28" spans="2:28" s="14" customFormat="1" x14ac:dyDescent="0.2">
      <c r="B28" s="14" t="s">
        <v>26</v>
      </c>
      <c r="C28" s="59">
        <v>120</v>
      </c>
      <c r="D28" s="35">
        <f>C28*$E$77</f>
        <v>114</v>
      </c>
      <c r="E28" s="35">
        <f t="shared" ref="E28:Z28" si="16">D28*$E$77</f>
        <v>108.3</v>
      </c>
      <c r="F28" s="35">
        <f t="shared" si="16"/>
        <v>102.88499999999999</v>
      </c>
      <c r="G28" s="35">
        <f t="shared" si="16"/>
        <v>97.740749999999991</v>
      </c>
      <c r="H28" s="35">
        <f t="shared" si="16"/>
        <v>92.853712499999986</v>
      </c>
      <c r="I28" s="35">
        <f t="shared" si="16"/>
        <v>88.211026874999988</v>
      </c>
      <c r="J28" s="35">
        <f t="shared" si="16"/>
        <v>83.800475531249987</v>
      </c>
      <c r="K28" s="35">
        <f t="shared" si="16"/>
        <v>79.610451754687489</v>
      </c>
      <c r="L28" s="35">
        <f t="shared" si="16"/>
        <v>75.629929166953104</v>
      </c>
      <c r="M28" s="35">
        <f t="shared" si="16"/>
        <v>71.848432708605444</v>
      </c>
      <c r="N28" s="35">
        <f t="shared" si="16"/>
        <v>68.256011073175173</v>
      </c>
      <c r="O28" s="35">
        <f t="shared" si="16"/>
        <v>64.843210519516418</v>
      </c>
      <c r="P28" s="35">
        <f t="shared" si="16"/>
        <v>61.601049993540592</v>
      </c>
      <c r="Q28" s="35">
        <f t="shared" si="16"/>
        <v>58.520997493863561</v>
      </c>
      <c r="R28" s="35">
        <f t="shared" si="16"/>
        <v>55.594947619170384</v>
      </c>
      <c r="S28" s="35">
        <f t="shared" si="16"/>
        <v>52.815200238211865</v>
      </c>
      <c r="T28" s="35">
        <f t="shared" si="16"/>
        <v>50.174440226301272</v>
      </c>
      <c r="U28" s="35">
        <f t="shared" si="16"/>
        <v>47.665718214986207</v>
      </c>
      <c r="V28" s="35">
        <f t="shared" si="16"/>
        <v>45.282432304236892</v>
      </c>
      <c r="W28" s="35">
        <f t="shared" si="16"/>
        <v>43.018310689025043</v>
      </c>
      <c r="X28" s="35">
        <f t="shared" si="16"/>
        <v>40.867395154573792</v>
      </c>
      <c r="Y28" s="35">
        <f t="shared" si="16"/>
        <v>38.824025396845101</v>
      </c>
      <c r="Z28" s="35">
        <f t="shared" si="16"/>
        <v>36.882824127002841</v>
      </c>
    </row>
    <row r="29" spans="2:28" s="14" customFormat="1" ht="13.5" thickBot="1" x14ac:dyDescent="0.25">
      <c r="B29" s="14" t="s">
        <v>27</v>
      </c>
      <c r="C29" s="59">
        <v>300</v>
      </c>
      <c r="D29" s="35">
        <f>C29*$E$81</f>
        <v>295.5</v>
      </c>
      <c r="E29" s="35">
        <f t="shared" ref="E29:Z29" si="17">D29*$E$81</f>
        <v>291.0675</v>
      </c>
      <c r="F29" s="35">
        <f t="shared" si="17"/>
        <v>286.70148749999998</v>
      </c>
      <c r="G29" s="35">
        <f t="shared" si="17"/>
        <v>282.40096518749999</v>
      </c>
      <c r="H29" s="35">
        <f t="shared" si="17"/>
        <v>278.1649507096875</v>
      </c>
      <c r="I29" s="35">
        <f t="shared" si="17"/>
        <v>273.99247644904221</v>
      </c>
      <c r="J29" s="35">
        <f t="shared" si="17"/>
        <v>269.8825893023066</v>
      </c>
      <c r="K29" s="35">
        <f t="shared" si="17"/>
        <v>265.83435046277202</v>
      </c>
      <c r="L29" s="35">
        <f t="shared" si="17"/>
        <v>261.84683520583042</v>
      </c>
      <c r="M29" s="35">
        <f t="shared" si="17"/>
        <v>257.91913267774294</v>
      </c>
      <c r="N29" s="35">
        <f t="shared" si="17"/>
        <v>254.05034568757679</v>
      </c>
      <c r="O29" s="35">
        <f t="shared" si="17"/>
        <v>250.23959050226313</v>
      </c>
      <c r="P29" s="35">
        <f t="shared" si="17"/>
        <v>246.48599664472917</v>
      </c>
      <c r="Q29" s="35">
        <f t="shared" si="17"/>
        <v>242.78870669505824</v>
      </c>
      <c r="R29" s="35">
        <f t="shared" si="17"/>
        <v>239.14687609463235</v>
      </c>
      <c r="S29" s="35">
        <f t="shared" si="17"/>
        <v>235.55967295321287</v>
      </c>
      <c r="T29" s="35">
        <f t="shared" si="17"/>
        <v>232.02627785891468</v>
      </c>
      <c r="U29" s="35">
        <f t="shared" si="17"/>
        <v>228.54588369103095</v>
      </c>
      <c r="V29" s="35">
        <f t="shared" si="17"/>
        <v>225.1176954356655</v>
      </c>
      <c r="W29" s="35">
        <f t="shared" si="17"/>
        <v>221.74093000413052</v>
      </c>
      <c r="X29" s="35">
        <f t="shared" si="17"/>
        <v>218.41481605406855</v>
      </c>
      <c r="Y29" s="35">
        <f t="shared" si="17"/>
        <v>215.13859381325753</v>
      </c>
      <c r="Z29" s="35">
        <f t="shared" si="17"/>
        <v>211.91151490605867</v>
      </c>
    </row>
    <row r="30" spans="2:28" ht="13.5" thickBot="1" x14ac:dyDescent="0.25">
      <c r="B30" s="70" t="s">
        <v>5</v>
      </c>
      <c r="C30" s="71">
        <f t="shared" ref="C30:Z30" si="18">SUM(C19:C29)</f>
        <v>1465</v>
      </c>
      <c r="D30" s="72">
        <f t="shared" si="18"/>
        <v>1435.71</v>
      </c>
      <c r="E30" s="72">
        <f t="shared" si="18"/>
        <v>1384.3805000000002</v>
      </c>
      <c r="F30" s="72">
        <f t="shared" si="18"/>
        <v>1318.0492334999999</v>
      </c>
      <c r="G30" s="72">
        <f t="shared" si="18"/>
        <v>1285.5041142075002</v>
      </c>
      <c r="H30" s="72">
        <f t="shared" si="18"/>
        <v>1261.4053871932374</v>
      </c>
      <c r="I30" s="72">
        <f t="shared" si="18"/>
        <v>1238.0783426462003</v>
      </c>
      <c r="J30" s="72">
        <f t="shared" si="18"/>
        <v>1215.4948271967403</v>
      </c>
      <c r="K30" s="72">
        <f t="shared" si="18"/>
        <v>762.55442444584287</v>
      </c>
      <c r="L30" s="72">
        <f t="shared" si="18"/>
        <v>714.71018888682693</v>
      </c>
      <c r="M30" s="72">
        <f t="shared" si="18"/>
        <v>674.45165615681913</v>
      </c>
      <c r="N30" s="72">
        <f t="shared" si="18"/>
        <v>640.32331610495009</v>
      </c>
      <c r="O30" s="72">
        <f t="shared" si="18"/>
        <v>611.15835614578032</v>
      </c>
      <c r="P30" s="72">
        <f t="shared" si="18"/>
        <v>568.51492698325046</v>
      </c>
      <c r="Q30" s="72">
        <f t="shared" si="18"/>
        <v>546.82949703488225</v>
      </c>
      <c r="R30" s="72">
        <f t="shared" si="18"/>
        <v>527.81641756037152</v>
      </c>
      <c r="S30" s="72">
        <f t="shared" si="18"/>
        <v>510.99150961557098</v>
      </c>
      <c r="T30" s="72">
        <f t="shared" si="18"/>
        <v>495.96551347884304</v>
      </c>
      <c r="U30" s="72">
        <f t="shared" si="18"/>
        <v>482.42518850377974</v>
      </c>
      <c r="V30" s="72">
        <f t="shared" si="18"/>
        <v>470.11818909379093</v>
      </c>
      <c r="W30" s="72">
        <f t="shared" si="18"/>
        <v>458.84096176254377</v>
      </c>
      <c r="X30" s="72">
        <f t="shared" si="18"/>
        <v>448.42905924221247</v>
      </c>
      <c r="Y30" s="72">
        <f t="shared" si="18"/>
        <v>438.74938840033599</v>
      </c>
      <c r="Z30" s="72">
        <f t="shared" si="18"/>
        <v>429.69400536558385</v>
      </c>
    </row>
    <row r="31" spans="2:28" x14ac:dyDescent="0.2">
      <c r="C31" s="15"/>
      <c r="D31" s="12"/>
    </row>
    <row r="32" spans="2:28" x14ac:dyDescent="0.2">
      <c r="D32" s="12"/>
    </row>
    <row r="33" spans="2:13" x14ac:dyDescent="0.2">
      <c r="B33" s="56" t="s">
        <v>6</v>
      </c>
      <c r="C33" s="3"/>
    </row>
    <row r="35" spans="2:13" x14ac:dyDescent="0.2">
      <c r="B35" s="57" t="str">
        <f>B19</f>
        <v>Strom</v>
      </c>
    </row>
    <row r="36" spans="2:13" x14ac:dyDescent="0.2">
      <c r="B36" s="44"/>
      <c r="C36" s="43"/>
      <c r="D36" s="61" t="s">
        <v>7</v>
      </c>
      <c r="E36" s="35" t="s">
        <v>8</v>
      </c>
      <c r="H36" s="16"/>
      <c r="I36" s="17"/>
    </row>
    <row r="37" spans="2:13" x14ac:dyDescent="0.2">
      <c r="B37" s="60" t="s">
        <v>15</v>
      </c>
      <c r="C37" s="45"/>
      <c r="D37" s="62">
        <v>1.4999999999999999E-2</v>
      </c>
      <c r="E37" s="35">
        <f>1-D37</f>
        <v>0.98499999999999999</v>
      </c>
      <c r="F37" s="20"/>
      <c r="G37" s="20"/>
      <c r="H37" s="20"/>
      <c r="I37" s="20"/>
      <c r="J37" s="20"/>
      <c r="K37" s="20"/>
      <c r="L37" s="20"/>
      <c r="M37" s="20"/>
    </row>
    <row r="38" spans="2:13" x14ac:dyDescent="0.2">
      <c r="B38" s="68" t="s">
        <v>28</v>
      </c>
      <c r="C38" s="45"/>
      <c r="D38" s="63">
        <v>0.7</v>
      </c>
      <c r="E38" s="35">
        <f>1-D38</f>
        <v>0.30000000000000004</v>
      </c>
      <c r="F38" s="20"/>
      <c r="G38" s="20"/>
      <c r="H38" s="20"/>
      <c r="I38" s="20"/>
      <c r="J38" s="20"/>
      <c r="K38" s="20"/>
      <c r="L38" s="20"/>
      <c r="M38" s="20"/>
    </row>
    <row r="39" spans="2:13" x14ac:dyDescent="0.2">
      <c r="B39" s="17"/>
      <c r="D39" s="63"/>
      <c r="E39" s="35"/>
      <c r="F39" s="20"/>
      <c r="G39" s="20"/>
      <c r="H39" s="20"/>
      <c r="I39" s="21"/>
      <c r="J39" s="20"/>
      <c r="K39" s="20"/>
      <c r="L39" s="20"/>
      <c r="M39" s="20"/>
    </row>
    <row r="40" spans="2:13" x14ac:dyDescent="0.2">
      <c r="B40" s="57" t="str">
        <f>B20</f>
        <v>Wärme</v>
      </c>
      <c r="D40" s="63"/>
      <c r="E40" s="35"/>
      <c r="F40" s="20"/>
      <c r="G40" s="20"/>
      <c r="H40" s="21"/>
      <c r="M40" s="20"/>
    </row>
    <row r="41" spans="2:13" x14ac:dyDescent="0.2">
      <c r="B41" s="44"/>
      <c r="C41" s="43"/>
      <c r="D41" s="61" t="s">
        <v>7</v>
      </c>
      <c r="E41" s="35" t="s">
        <v>8</v>
      </c>
      <c r="F41" s="20"/>
      <c r="G41" s="20"/>
      <c r="H41" s="20"/>
      <c r="I41" s="20"/>
      <c r="J41" s="20"/>
      <c r="K41" s="20"/>
      <c r="L41" s="20"/>
      <c r="M41" s="20"/>
    </row>
    <row r="42" spans="2:13" x14ac:dyDescent="0.2">
      <c r="B42" s="60" t="s">
        <v>15</v>
      </c>
      <c r="C42" s="45"/>
      <c r="D42" s="62">
        <v>0.03</v>
      </c>
      <c r="E42" s="35">
        <f>1-D42</f>
        <v>0.97</v>
      </c>
      <c r="F42" s="20"/>
      <c r="G42" s="20"/>
      <c r="H42" s="20"/>
      <c r="I42" s="20"/>
      <c r="J42" s="20"/>
      <c r="K42" s="20"/>
      <c r="L42" s="20"/>
      <c r="M42" s="20"/>
    </row>
    <row r="43" spans="2:13" x14ac:dyDescent="0.2">
      <c r="B43" s="68" t="s">
        <v>29</v>
      </c>
      <c r="C43" s="45"/>
      <c r="D43" s="63">
        <v>0.8</v>
      </c>
      <c r="E43" s="35">
        <f>1-D43</f>
        <v>0.19999999999999996</v>
      </c>
      <c r="F43" s="20"/>
      <c r="G43" s="20"/>
      <c r="H43" s="20"/>
      <c r="I43" s="20"/>
      <c r="J43" s="20"/>
      <c r="K43" s="20"/>
      <c r="L43" s="20"/>
      <c r="M43" s="20"/>
    </row>
    <row r="44" spans="2:13" x14ac:dyDescent="0.2">
      <c r="B44" s="17"/>
      <c r="D44" s="63"/>
      <c r="E44" s="35"/>
      <c r="F44" s="20"/>
      <c r="G44" s="20"/>
      <c r="H44" s="20"/>
      <c r="I44" s="20"/>
      <c r="J44" s="20"/>
      <c r="K44" s="20"/>
      <c r="L44" s="20"/>
      <c r="M44" s="20"/>
    </row>
    <row r="45" spans="2:13" x14ac:dyDescent="0.2">
      <c r="B45" s="57" t="str">
        <f>B21</f>
        <v>Fuhrpark</v>
      </c>
      <c r="D45" s="63"/>
      <c r="E45" s="35"/>
      <c r="F45" s="20"/>
      <c r="G45" s="20"/>
      <c r="H45" s="20"/>
      <c r="I45" s="20"/>
      <c r="J45" s="20"/>
      <c r="K45" s="20"/>
      <c r="L45" s="20"/>
      <c r="M45" s="20"/>
    </row>
    <row r="46" spans="2:13" x14ac:dyDescent="0.2">
      <c r="B46" s="44"/>
      <c r="C46" s="43"/>
      <c r="D46" s="61" t="s">
        <v>7</v>
      </c>
      <c r="E46" s="35" t="s">
        <v>8</v>
      </c>
      <c r="F46" s="20"/>
      <c r="G46" s="20"/>
      <c r="H46" s="20"/>
      <c r="I46" s="20"/>
      <c r="J46" s="20"/>
      <c r="K46" s="20"/>
      <c r="L46" s="20"/>
      <c r="M46" s="20"/>
    </row>
    <row r="47" spans="2:13" x14ac:dyDescent="0.2">
      <c r="B47" s="60" t="s">
        <v>15</v>
      </c>
      <c r="C47" s="45"/>
      <c r="D47" s="62">
        <v>0.01</v>
      </c>
      <c r="E47" s="35">
        <f>1-D47</f>
        <v>0.99</v>
      </c>
      <c r="F47" s="20"/>
      <c r="G47" s="20"/>
      <c r="H47" s="20"/>
      <c r="I47" s="20"/>
      <c r="J47" s="20"/>
      <c r="K47" s="20"/>
      <c r="L47" s="20"/>
      <c r="M47" s="20"/>
    </row>
    <row r="48" spans="2:13" ht="25.5" x14ac:dyDescent="0.2">
      <c r="B48" s="74" t="s">
        <v>30</v>
      </c>
      <c r="C48" s="45"/>
      <c r="D48" s="63">
        <v>0.8</v>
      </c>
      <c r="E48" s="35">
        <f>1-D48</f>
        <v>0.19999999999999996</v>
      </c>
      <c r="F48" s="20"/>
      <c r="G48" s="20"/>
      <c r="H48" s="20"/>
      <c r="I48" s="20"/>
      <c r="J48" s="20"/>
      <c r="K48" s="20"/>
      <c r="L48" s="20"/>
      <c r="M48" s="20"/>
    </row>
    <row r="49" spans="2:13" x14ac:dyDescent="0.2">
      <c r="B49" s="17"/>
      <c r="D49" s="63"/>
      <c r="E49" s="35"/>
      <c r="F49" s="20"/>
      <c r="G49" s="20"/>
      <c r="H49" s="20"/>
      <c r="I49" s="20"/>
      <c r="J49" s="20"/>
      <c r="K49" s="20"/>
      <c r="L49" s="20"/>
      <c r="M49" s="20"/>
    </row>
    <row r="50" spans="2:13" x14ac:dyDescent="0.2">
      <c r="B50" s="57" t="str">
        <f>B22</f>
        <v>Kältemittel</v>
      </c>
      <c r="D50" s="61" t="s">
        <v>7</v>
      </c>
      <c r="E50" s="35" t="s">
        <v>8</v>
      </c>
      <c r="F50" s="20"/>
      <c r="G50" s="20"/>
      <c r="H50" s="20"/>
      <c r="I50" s="20"/>
      <c r="J50" s="20"/>
      <c r="K50" s="20"/>
      <c r="L50" s="20"/>
      <c r="M50" s="20"/>
    </row>
    <row r="51" spans="2:13" x14ac:dyDescent="0.2">
      <c r="B51" s="60" t="s">
        <v>15</v>
      </c>
      <c r="C51" s="43"/>
      <c r="D51" s="62">
        <v>1.4999999999999999E-2</v>
      </c>
      <c r="E51" s="35">
        <f>1-D51</f>
        <v>0.98499999999999999</v>
      </c>
      <c r="F51" s="20"/>
      <c r="G51" s="20"/>
      <c r="H51" s="20"/>
      <c r="I51" s="20"/>
      <c r="J51" s="20"/>
      <c r="K51" s="20"/>
      <c r="L51" s="20"/>
      <c r="M51" s="20"/>
    </row>
    <row r="52" spans="2:13" x14ac:dyDescent="0.2">
      <c r="B52" s="68" t="s">
        <v>9</v>
      </c>
      <c r="C52" s="45"/>
      <c r="D52" s="64">
        <v>1</v>
      </c>
      <c r="E52" s="35">
        <f>1-D52</f>
        <v>0</v>
      </c>
      <c r="F52" s="20"/>
      <c r="G52" s="20"/>
      <c r="H52" s="20"/>
      <c r="I52" s="20"/>
      <c r="J52" s="20"/>
      <c r="K52" s="20"/>
      <c r="L52" s="20"/>
      <c r="M52" s="20"/>
    </row>
    <row r="53" spans="2:13" x14ac:dyDescent="0.2">
      <c r="B53" s="60"/>
      <c r="D53" s="63"/>
      <c r="E53" s="35"/>
      <c r="F53" s="20"/>
      <c r="G53" s="20"/>
      <c r="H53" s="20"/>
      <c r="I53" s="20"/>
      <c r="J53" s="20"/>
      <c r="K53" s="20"/>
      <c r="L53" s="20"/>
      <c r="M53" s="20"/>
    </row>
    <row r="54" spans="2:13" x14ac:dyDescent="0.2">
      <c r="B54" s="57" t="str">
        <f>B23</f>
        <v>Abfall</v>
      </c>
      <c r="D54" s="63"/>
      <c r="E54" s="35"/>
      <c r="F54" s="20"/>
      <c r="G54" s="20"/>
      <c r="H54" s="20"/>
      <c r="I54" s="20"/>
      <c r="J54" s="20"/>
      <c r="K54" s="20"/>
      <c r="L54" s="20"/>
      <c r="M54" s="20"/>
    </row>
    <row r="55" spans="2:13" x14ac:dyDescent="0.2">
      <c r="B55" s="44"/>
      <c r="C55" s="43"/>
      <c r="D55" s="61" t="s">
        <v>7</v>
      </c>
      <c r="E55" s="35" t="s">
        <v>8</v>
      </c>
      <c r="F55" s="20"/>
      <c r="G55" s="20"/>
      <c r="H55" s="20"/>
      <c r="I55" s="20"/>
      <c r="J55" s="20"/>
      <c r="K55" s="20"/>
      <c r="L55" s="20"/>
      <c r="M55" s="20"/>
    </row>
    <row r="56" spans="2:13" x14ac:dyDescent="0.2">
      <c r="B56" s="60" t="s">
        <v>15</v>
      </c>
      <c r="C56" s="45"/>
      <c r="D56" s="62">
        <v>0.01</v>
      </c>
      <c r="E56" s="35">
        <f>1-D56</f>
        <v>0.99</v>
      </c>
      <c r="F56" s="20"/>
      <c r="G56" s="20"/>
      <c r="H56" s="20"/>
      <c r="I56" s="20"/>
      <c r="J56" s="20"/>
      <c r="K56" s="20"/>
      <c r="L56" s="20"/>
      <c r="M56" s="20"/>
    </row>
    <row r="57" spans="2:13" x14ac:dyDescent="0.2">
      <c r="B57" s="17"/>
      <c r="D57" s="63"/>
      <c r="E57" s="35"/>
      <c r="F57" s="20"/>
      <c r="G57" s="20"/>
      <c r="H57" s="20"/>
      <c r="I57" s="20"/>
      <c r="J57" s="20"/>
      <c r="K57" s="20"/>
      <c r="L57" s="20"/>
      <c r="M57" s="20"/>
    </row>
    <row r="58" spans="2:13" x14ac:dyDescent="0.2">
      <c r="B58" s="57" t="str">
        <f>B24</f>
        <v>Bezogene Güter</v>
      </c>
      <c r="D58" s="63"/>
      <c r="E58" s="35"/>
      <c r="F58" s="20"/>
      <c r="G58" s="20"/>
      <c r="H58" s="20"/>
      <c r="I58" s="20"/>
      <c r="J58" s="20"/>
      <c r="K58" s="20"/>
      <c r="L58" s="20"/>
      <c r="M58" s="20"/>
    </row>
    <row r="59" spans="2:13" x14ac:dyDescent="0.2">
      <c r="B59" s="44"/>
      <c r="C59" s="43"/>
      <c r="D59" s="61" t="s">
        <v>7</v>
      </c>
      <c r="E59" s="35" t="s">
        <v>8</v>
      </c>
      <c r="F59" s="20"/>
      <c r="G59" s="20"/>
      <c r="H59" s="20"/>
      <c r="I59" s="20"/>
      <c r="J59" s="20"/>
      <c r="K59" s="20"/>
      <c r="L59" s="20"/>
      <c r="M59" s="20"/>
    </row>
    <row r="60" spans="2:13" x14ac:dyDescent="0.2">
      <c r="B60" s="60" t="s">
        <v>31</v>
      </c>
      <c r="C60" s="45"/>
      <c r="D60" s="62">
        <v>0.05</v>
      </c>
      <c r="E60" s="35">
        <f>1-D60</f>
        <v>0.95</v>
      </c>
      <c r="F60" s="20"/>
      <c r="G60" s="20"/>
      <c r="H60" s="20"/>
      <c r="I60" s="20"/>
      <c r="J60" s="20"/>
      <c r="K60" s="20"/>
      <c r="L60" s="20"/>
      <c r="M60" s="20"/>
    </row>
    <row r="61" spans="2:13" x14ac:dyDescent="0.2">
      <c r="B61" s="60"/>
      <c r="C61" s="45"/>
      <c r="D61" s="62"/>
      <c r="E61" s="35"/>
      <c r="F61" s="20"/>
      <c r="G61" s="20"/>
      <c r="H61" s="20"/>
      <c r="I61" s="20"/>
      <c r="J61" s="20"/>
      <c r="K61" s="20"/>
      <c r="L61" s="20"/>
      <c r="M61" s="20"/>
    </row>
    <row r="62" spans="2:13" x14ac:dyDescent="0.2">
      <c r="B62" s="57" t="str">
        <f>B25</f>
        <v>Marketingmaterial</v>
      </c>
      <c r="D62" s="63"/>
      <c r="E62" s="35"/>
      <c r="F62" s="20"/>
      <c r="G62" s="20"/>
      <c r="H62" s="20"/>
      <c r="I62" s="20"/>
      <c r="J62" s="20"/>
      <c r="K62" s="20"/>
      <c r="L62" s="20"/>
      <c r="M62" s="20"/>
    </row>
    <row r="63" spans="2:13" x14ac:dyDescent="0.2">
      <c r="B63" s="44"/>
      <c r="C63" s="43"/>
      <c r="D63" s="61" t="s">
        <v>7</v>
      </c>
      <c r="E63" s="35" t="s">
        <v>8</v>
      </c>
      <c r="F63" s="20"/>
      <c r="G63" s="20"/>
      <c r="H63" s="20"/>
      <c r="I63" s="20"/>
      <c r="J63" s="20"/>
      <c r="K63" s="20"/>
      <c r="L63" s="20"/>
      <c r="M63" s="20"/>
    </row>
    <row r="64" spans="2:13" x14ac:dyDescent="0.2">
      <c r="B64" s="60" t="s">
        <v>32</v>
      </c>
      <c r="C64" s="45"/>
      <c r="D64" s="66">
        <v>0.1</v>
      </c>
      <c r="E64" s="35">
        <f>1-D64</f>
        <v>0.9</v>
      </c>
      <c r="F64" s="20"/>
      <c r="G64" s="20"/>
      <c r="H64" s="20"/>
      <c r="I64" s="20"/>
      <c r="J64" s="20"/>
      <c r="K64" s="20"/>
      <c r="L64" s="20"/>
      <c r="M64" s="20"/>
    </row>
    <row r="65" spans="2:17" x14ac:dyDescent="0.2">
      <c r="B65" s="60"/>
      <c r="C65" s="45"/>
      <c r="D65" s="64"/>
      <c r="E65" s="35"/>
      <c r="F65" s="20"/>
      <c r="G65" s="20"/>
      <c r="H65" s="20"/>
      <c r="I65" s="20"/>
      <c r="J65" s="20"/>
      <c r="K65" s="20"/>
      <c r="L65" s="20"/>
      <c r="M65" s="20"/>
    </row>
    <row r="66" spans="2:17" x14ac:dyDescent="0.2">
      <c r="B66" s="57" t="str">
        <f>B26</f>
        <v>Dienstreisen Flüge</v>
      </c>
      <c r="D66" s="63"/>
      <c r="E66" s="35"/>
      <c r="F66" s="20"/>
      <c r="G66" s="20"/>
      <c r="H66" s="20"/>
      <c r="I66" s="20"/>
      <c r="J66" s="20"/>
      <c r="K66" s="20"/>
      <c r="L66" s="20"/>
      <c r="M66" s="20"/>
    </row>
    <row r="67" spans="2:17" x14ac:dyDescent="0.2">
      <c r="B67" s="44"/>
      <c r="C67" s="43"/>
      <c r="D67" s="61" t="s">
        <v>7</v>
      </c>
      <c r="E67" s="35" t="s">
        <v>8</v>
      </c>
      <c r="F67" s="20"/>
      <c r="G67" s="20"/>
      <c r="H67" s="20"/>
      <c r="I67" s="20"/>
      <c r="J67" s="20"/>
      <c r="K67" s="20"/>
      <c r="L67" s="20"/>
      <c r="M67" s="20"/>
    </row>
    <row r="68" spans="2:17" x14ac:dyDescent="0.2">
      <c r="B68" s="68" t="s">
        <v>33</v>
      </c>
      <c r="C68" s="45"/>
      <c r="D68" s="63">
        <v>0.4</v>
      </c>
      <c r="E68" s="35">
        <f>1-D68</f>
        <v>0.6</v>
      </c>
      <c r="F68" s="22"/>
      <c r="G68" s="20"/>
      <c r="H68" s="20"/>
      <c r="I68" s="20"/>
      <c r="J68" s="23"/>
      <c r="K68" s="20"/>
      <c r="L68" s="20"/>
      <c r="M68" s="20"/>
    </row>
    <row r="69" spans="2:17" x14ac:dyDescent="0.2">
      <c r="B69" s="60" t="s">
        <v>10</v>
      </c>
      <c r="C69" s="45"/>
      <c r="D69" s="63">
        <v>0.2</v>
      </c>
      <c r="E69" s="35">
        <f>1-D69</f>
        <v>0.8</v>
      </c>
      <c r="F69" s="20"/>
      <c r="G69" s="20"/>
      <c r="H69" s="20"/>
      <c r="I69" s="20"/>
      <c r="J69" s="20"/>
      <c r="K69" s="20"/>
      <c r="L69" s="20"/>
      <c r="M69" s="20"/>
    </row>
    <row r="70" spans="2:17" x14ac:dyDescent="0.2">
      <c r="B70" s="60"/>
      <c r="C70" s="45"/>
      <c r="D70" s="63"/>
      <c r="E70" s="35"/>
      <c r="F70" s="20"/>
      <c r="G70" s="20"/>
      <c r="H70" s="20"/>
      <c r="I70" s="20"/>
      <c r="J70" s="20"/>
      <c r="K70" s="20"/>
      <c r="L70" s="20"/>
      <c r="M70" s="20"/>
    </row>
    <row r="71" spans="2:17" x14ac:dyDescent="0.2">
      <c r="B71" s="57" t="str">
        <f>B27</f>
        <v>Dienstreisen Bahn &amp; PKW</v>
      </c>
      <c r="D71" s="63"/>
      <c r="E71" s="35"/>
      <c r="F71" s="20"/>
      <c r="G71" s="20"/>
      <c r="H71" s="20"/>
      <c r="I71" s="20"/>
      <c r="J71" s="20"/>
      <c r="K71" s="20"/>
      <c r="L71" s="20"/>
      <c r="M71" s="20"/>
    </row>
    <row r="72" spans="2:17" x14ac:dyDescent="0.2">
      <c r="B72" s="57"/>
      <c r="D72" s="61" t="s">
        <v>7</v>
      </c>
      <c r="E72" s="35" t="s">
        <v>8</v>
      </c>
      <c r="F72" s="20"/>
      <c r="G72" s="20"/>
      <c r="H72" s="20"/>
      <c r="I72" s="20"/>
      <c r="J72" s="20"/>
      <c r="K72" s="20"/>
      <c r="L72" s="20"/>
      <c r="M72" s="20"/>
    </row>
    <row r="73" spans="2:17" ht="25.5" x14ac:dyDescent="0.2">
      <c r="B73" s="74" t="s">
        <v>34</v>
      </c>
      <c r="C73" s="45"/>
      <c r="D73" s="63">
        <v>0.2</v>
      </c>
      <c r="E73" s="35">
        <v>0.8</v>
      </c>
      <c r="F73" s="22"/>
      <c r="G73" s="20"/>
      <c r="H73" s="20"/>
      <c r="I73" s="20"/>
      <c r="J73" s="23"/>
      <c r="K73" s="20"/>
      <c r="L73" s="20"/>
      <c r="M73" s="20"/>
    </row>
    <row r="74" spans="2:17" x14ac:dyDescent="0.2">
      <c r="B74" s="17"/>
      <c r="D74" s="63"/>
      <c r="E74" s="35"/>
      <c r="F74" s="20"/>
      <c r="G74" s="20"/>
      <c r="H74" s="20"/>
      <c r="I74" s="20"/>
      <c r="J74" s="20"/>
      <c r="K74" s="20"/>
      <c r="L74" s="20"/>
      <c r="M74" s="20"/>
    </row>
    <row r="75" spans="2:17" x14ac:dyDescent="0.2">
      <c r="B75" s="57" t="str">
        <f>B28</f>
        <v>Anreise Mitarbeitende</v>
      </c>
      <c r="D75" s="63"/>
      <c r="E75" s="35"/>
      <c r="F75" s="20"/>
      <c r="G75" s="20"/>
      <c r="H75" s="20"/>
      <c r="I75" s="20"/>
      <c r="J75" s="20"/>
      <c r="K75" s="20"/>
      <c r="L75" s="20"/>
      <c r="M75" s="20"/>
    </row>
    <row r="76" spans="2:17" x14ac:dyDescent="0.2">
      <c r="B76" s="57"/>
      <c r="D76" s="61" t="s">
        <v>7</v>
      </c>
      <c r="E76" s="35" t="s">
        <v>8</v>
      </c>
      <c r="F76" s="20"/>
      <c r="G76" s="20"/>
      <c r="H76" s="20"/>
      <c r="I76" s="20"/>
      <c r="J76" s="20"/>
      <c r="K76" s="20"/>
      <c r="L76" s="20"/>
      <c r="M76" s="20"/>
    </row>
    <row r="77" spans="2:17" ht="38.25" x14ac:dyDescent="0.2">
      <c r="B77" s="73" t="s">
        <v>35</v>
      </c>
      <c r="C77" s="45"/>
      <c r="D77" s="63">
        <v>0.05</v>
      </c>
      <c r="E77" s="35">
        <f>1-D77</f>
        <v>0.95</v>
      </c>
      <c r="F77" s="22"/>
      <c r="G77" s="20"/>
      <c r="H77" s="20"/>
      <c r="I77" s="20"/>
      <c r="J77" s="23"/>
      <c r="K77" s="20"/>
      <c r="L77" s="20"/>
      <c r="M77" s="20"/>
      <c r="N77" s="24"/>
      <c r="O77" s="24"/>
      <c r="P77" s="24"/>
      <c r="Q77" s="24"/>
    </row>
    <row r="78" spans="2:17" x14ac:dyDescent="0.2">
      <c r="B78" s="17"/>
      <c r="D78" s="63"/>
      <c r="E78" s="35"/>
      <c r="F78" s="25"/>
      <c r="G78" s="25"/>
      <c r="H78" s="20"/>
      <c r="I78" s="26"/>
      <c r="J78" s="26"/>
      <c r="K78" s="26"/>
      <c r="L78" s="20"/>
      <c r="M78" s="20"/>
      <c r="N78" s="24"/>
      <c r="O78" s="24"/>
      <c r="P78" s="24"/>
      <c r="Q78" s="24"/>
    </row>
    <row r="79" spans="2:17" x14ac:dyDescent="0.2">
      <c r="B79" s="57" t="str">
        <f>B29</f>
        <v>Anreise Besuchende</v>
      </c>
      <c r="D79" s="63"/>
      <c r="E79" s="35"/>
      <c r="F79" s="20"/>
      <c r="G79" s="20"/>
      <c r="H79" s="20"/>
      <c r="I79" s="26"/>
      <c r="J79" s="26"/>
      <c r="K79" s="26"/>
      <c r="L79" s="20"/>
      <c r="M79" s="20"/>
      <c r="N79" s="24"/>
      <c r="O79" s="24"/>
      <c r="P79" s="24"/>
      <c r="Q79" s="24"/>
    </row>
    <row r="80" spans="2:17" x14ac:dyDescent="0.2">
      <c r="B80" s="44"/>
      <c r="C80" s="43"/>
      <c r="D80" s="61" t="s">
        <v>7</v>
      </c>
      <c r="E80" s="35" t="s">
        <v>8</v>
      </c>
      <c r="F80" s="25"/>
      <c r="G80" s="25"/>
      <c r="H80" s="25"/>
      <c r="I80" s="26"/>
      <c r="J80" s="26"/>
      <c r="K80" s="26"/>
      <c r="L80" s="20"/>
      <c r="M80" s="20"/>
      <c r="N80" s="24"/>
      <c r="O80" s="24"/>
      <c r="P80" s="24"/>
      <c r="Q80" s="24"/>
    </row>
    <row r="81" spans="2:17" x14ac:dyDescent="0.2">
      <c r="B81" s="60" t="s">
        <v>15</v>
      </c>
      <c r="C81" s="45"/>
      <c r="D81" s="65">
        <v>1.4999999999999999E-2</v>
      </c>
      <c r="E81" s="35">
        <f>1-D81</f>
        <v>0.98499999999999999</v>
      </c>
      <c r="F81" s="25"/>
      <c r="G81" s="25"/>
      <c r="H81" s="25"/>
      <c r="I81" s="26"/>
      <c r="J81" s="26"/>
      <c r="K81" s="26"/>
      <c r="L81" s="20"/>
      <c r="M81" s="20"/>
      <c r="N81" s="24"/>
      <c r="O81" s="24"/>
      <c r="P81" s="24"/>
      <c r="Q81" s="24"/>
    </row>
    <row r="82" spans="2:17" x14ac:dyDescent="0.2">
      <c r="B82" s="60"/>
      <c r="C82" s="45"/>
      <c r="D82" s="64"/>
      <c r="E82" s="35"/>
      <c r="F82" s="25"/>
      <c r="G82" s="25"/>
      <c r="H82" s="25"/>
      <c r="I82" s="26"/>
      <c r="J82" s="26"/>
      <c r="K82" s="26"/>
      <c r="L82" s="20"/>
      <c r="M82" s="20"/>
      <c r="N82" s="24"/>
      <c r="O82" s="24"/>
      <c r="P82" s="24"/>
      <c r="Q82" s="24"/>
    </row>
    <row r="83" spans="2:17" x14ac:dyDescent="0.2">
      <c r="B83" s="17"/>
      <c r="D83" s="63"/>
      <c r="E83" s="35"/>
      <c r="F83" s="25"/>
      <c r="G83" s="25"/>
      <c r="H83" s="25"/>
      <c r="I83" s="27"/>
      <c r="J83" s="26"/>
      <c r="K83" s="26"/>
      <c r="L83" s="20"/>
      <c r="M83" s="20"/>
      <c r="N83" s="24"/>
      <c r="O83" s="24"/>
      <c r="P83" s="24"/>
      <c r="Q83" s="24"/>
    </row>
    <row r="84" spans="2:17" x14ac:dyDescent="0.2">
      <c r="B84" s="17"/>
      <c r="D84" s="63"/>
      <c r="E84" s="35"/>
      <c r="F84" s="25"/>
      <c r="G84" s="25"/>
      <c r="H84" s="25"/>
      <c r="I84" s="27"/>
      <c r="J84" s="26"/>
      <c r="K84" s="26"/>
      <c r="L84" s="20"/>
      <c r="M84" s="20"/>
      <c r="N84" s="24"/>
      <c r="O84" s="24"/>
      <c r="P84" s="24"/>
      <c r="Q84" s="24"/>
    </row>
    <row r="85" spans="2:17" x14ac:dyDescent="0.2">
      <c r="B85" s="17"/>
      <c r="D85" s="63"/>
      <c r="E85" s="35"/>
      <c r="F85" s="25"/>
      <c r="G85" s="25"/>
      <c r="H85" s="25"/>
      <c r="I85" s="27"/>
      <c r="J85" s="26"/>
      <c r="K85" s="26"/>
      <c r="L85" s="20"/>
      <c r="M85" s="20"/>
      <c r="N85" s="24"/>
      <c r="O85" s="24"/>
      <c r="P85" s="24"/>
      <c r="Q85" s="24"/>
    </row>
    <row r="86" spans="2:17" x14ac:dyDescent="0.2">
      <c r="B86" s="17"/>
      <c r="D86" s="63"/>
      <c r="E86" s="35"/>
      <c r="F86" s="25"/>
      <c r="G86" s="25"/>
      <c r="H86" s="25"/>
      <c r="I86" s="27"/>
      <c r="J86" s="26"/>
      <c r="K86" s="26"/>
      <c r="L86" s="20"/>
      <c r="M86" s="20"/>
      <c r="N86" s="24"/>
      <c r="O86" s="24"/>
      <c r="P86" s="24"/>
      <c r="Q86" s="24"/>
    </row>
    <row r="87" spans="2:17" x14ac:dyDescent="0.2">
      <c r="B87" s="17"/>
      <c r="D87" s="63"/>
      <c r="E87" s="35"/>
      <c r="F87" s="25"/>
      <c r="G87" s="25"/>
      <c r="H87" s="25"/>
      <c r="I87" s="27"/>
      <c r="J87" s="26"/>
      <c r="K87" s="26"/>
      <c r="L87" s="20"/>
      <c r="M87" s="20"/>
      <c r="N87" s="24"/>
      <c r="O87" s="24"/>
      <c r="P87" s="24"/>
      <c r="Q87" s="24"/>
    </row>
    <row r="88" spans="2:17" x14ac:dyDescent="0.2">
      <c r="B88" s="17"/>
      <c r="D88" s="63"/>
      <c r="E88" s="35"/>
      <c r="F88" s="25"/>
      <c r="G88" s="25"/>
      <c r="H88" s="25"/>
      <c r="I88" s="27"/>
      <c r="J88" s="26"/>
      <c r="K88" s="26"/>
      <c r="L88" s="20"/>
      <c r="M88" s="20"/>
      <c r="N88" s="24"/>
      <c r="O88" s="24"/>
      <c r="P88" s="24"/>
      <c r="Q88" s="24"/>
    </row>
    <row r="89" spans="2:17" x14ac:dyDescent="0.2">
      <c r="B89" s="17"/>
      <c r="D89" s="63"/>
      <c r="E89" s="35"/>
      <c r="F89" s="25"/>
      <c r="G89" s="25"/>
      <c r="H89" s="25"/>
      <c r="I89" s="27"/>
      <c r="J89" s="26"/>
      <c r="K89" s="26"/>
      <c r="L89" s="20"/>
      <c r="M89" s="20"/>
      <c r="N89" s="24"/>
      <c r="O89" s="24"/>
      <c r="P89" s="24"/>
      <c r="Q89" s="24"/>
    </row>
    <row r="90" spans="2:17" x14ac:dyDescent="0.2">
      <c r="B90" s="17"/>
      <c r="D90" s="63"/>
      <c r="E90" s="35"/>
      <c r="F90" s="25"/>
      <c r="G90" s="25"/>
      <c r="H90" s="25"/>
      <c r="I90" s="27"/>
      <c r="J90" s="26"/>
      <c r="K90" s="26"/>
      <c r="L90" s="20"/>
      <c r="M90" s="20"/>
      <c r="N90" s="24"/>
      <c r="O90" s="24"/>
      <c r="P90" s="24"/>
      <c r="Q90" s="24"/>
    </row>
    <row r="91" spans="2:17" x14ac:dyDescent="0.2">
      <c r="B91" s="17"/>
      <c r="D91" s="63"/>
      <c r="E91" s="35"/>
      <c r="F91" s="25"/>
      <c r="G91" s="25"/>
      <c r="H91" s="25"/>
      <c r="I91" s="27"/>
      <c r="J91" s="26"/>
      <c r="K91" s="26"/>
      <c r="L91" s="20"/>
      <c r="M91" s="20"/>
      <c r="N91" s="24"/>
      <c r="O91" s="24"/>
      <c r="P91" s="24"/>
      <c r="Q91" s="24"/>
    </row>
    <row r="92" spans="2:17" x14ac:dyDescent="0.2">
      <c r="B92" s="17"/>
      <c r="D92" s="63"/>
      <c r="E92" s="35"/>
      <c r="F92" s="25"/>
      <c r="G92" s="25"/>
      <c r="H92" s="25"/>
      <c r="I92" s="27"/>
      <c r="J92" s="26"/>
      <c r="K92" s="26"/>
      <c r="L92" s="20"/>
      <c r="M92" s="20"/>
      <c r="N92" s="24"/>
      <c r="O92" s="24"/>
      <c r="P92" s="24"/>
      <c r="Q92" s="24"/>
    </row>
    <row r="93" spans="2:17" x14ac:dyDescent="0.2">
      <c r="B93" s="17"/>
      <c r="D93" s="63"/>
      <c r="E93" s="20"/>
      <c r="F93" s="25"/>
      <c r="G93" s="25"/>
      <c r="H93" s="25"/>
      <c r="I93" s="27"/>
      <c r="J93" s="26"/>
      <c r="K93" s="26"/>
      <c r="L93" s="20"/>
      <c r="M93" s="20"/>
      <c r="N93" s="24"/>
      <c r="O93" s="24"/>
      <c r="P93" s="24"/>
      <c r="Q93" s="24"/>
    </row>
    <row r="94" spans="2:17" x14ac:dyDescent="0.2">
      <c r="B94" s="17"/>
      <c r="D94" s="63"/>
      <c r="E94" s="20"/>
      <c r="F94" s="25"/>
      <c r="G94" s="25"/>
      <c r="H94" s="25"/>
      <c r="I94" s="27"/>
      <c r="J94" s="26"/>
      <c r="K94" s="26"/>
      <c r="L94" s="20"/>
      <c r="M94" s="20"/>
      <c r="N94" s="24"/>
      <c r="O94" s="24"/>
      <c r="P94" s="24"/>
      <c r="Q94" s="24"/>
    </row>
    <row r="95" spans="2:17" x14ac:dyDescent="0.2">
      <c r="B95" s="17"/>
      <c r="D95" s="63"/>
      <c r="E95" s="20"/>
      <c r="F95" s="25"/>
      <c r="G95" s="25"/>
      <c r="H95" s="25"/>
      <c r="I95" s="27"/>
      <c r="J95" s="26"/>
      <c r="K95" s="26"/>
      <c r="L95" s="20"/>
      <c r="M95" s="20"/>
      <c r="N95" s="24"/>
      <c r="O95" s="24"/>
      <c r="P95" s="24"/>
      <c r="Q95" s="24"/>
    </row>
    <row r="96" spans="2:17" x14ac:dyDescent="0.2">
      <c r="B96" s="17"/>
      <c r="D96" s="63"/>
      <c r="E96" s="20"/>
      <c r="F96" s="25"/>
      <c r="G96" s="25"/>
      <c r="H96" s="25"/>
      <c r="I96" s="27"/>
      <c r="J96" s="26"/>
      <c r="K96" s="26"/>
      <c r="L96" s="20"/>
      <c r="M96" s="20"/>
      <c r="N96" s="24"/>
      <c r="O96" s="24"/>
      <c r="P96" s="24"/>
      <c r="Q96" s="24"/>
    </row>
    <row r="97" spans="2:17" x14ac:dyDescent="0.2">
      <c r="B97" s="17"/>
      <c r="D97" s="63"/>
      <c r="E97" s="20"/>
      <c r="F97" s="25"/>
      <c r="G97" s="25"/>
      <c r="H97" s="25"/>
      <c r="I97" s="27"/>
      <c r="J97" s="26"/>
      <c r="K97" s="26"/>
      <c r="L97" s="20"/>
      <c r="M97" s="20"/>
      <c r="N97" s="24"/>
      <c r="O97" s="24"/>
      <c r="P97" s="24"/>
      <c r="Q97" s="24"/>
    </row>
    <row r="98" spans="2:17" x14ac:dyDescent="0.2">
      <c r="B98" s="17"/>
      <c r="D98" s="63"/>
      <c r="E98" s="20"/>
      <c r="F98" s="25"/>
      <c r="G98" s="25"/>
      <c r="H98" s="25"/>
      <c r="I98" s="27"/>
      <c r="J98" s="26"/>
      <c r="K98" s="26"/>
      <c r="L98" s="20"/>
      <c r="M98" s="20"/>
      <c r="N98" s="24"/>
      <c r="O98" s="24"/>
      <c r="P98" s="24"/>
      <c r="Q98" s="24"/>
    </row>
    <row r="99" spans="2:17" x14ac:dyDescent="0.2">
      <c r="B99" s="17"/>
      <c r="D99" s="63"/>
      <c r="E99" s="20"/>
      <c r="F99" s="25"/>
      <c r="G99" s="25"/>
      <c r="H99" s="25"/>
      <c r="I99" s="27"/>
      <c r="J99" s="26"/>
      <c r="K99" s="26"/>
      <c r="L99" s="20"/>
      <c r="M99" s="20"/>
      <c r="N99" s="24"/>
      <c r="O99" s="24"/>
      <c r="P99" s="24"/>
      <c r="Q99" s="24"/>
    </row>
    <row r="100" spans="2:17" x14ac:dyDescent="0.2">
      <c r="B100" s="17"/>
      <c r="D100" s="63"/>
      <c r="E100" s="20"/>
      <c r="F100" s="25"/>
      <c r="G100" s="25"/>
      <c r="H100" s="25"/>
      <c r="I100" s="27"/>
      <c r="J100" s="26"/>
      <c r="K100" s="26"/>
      <c r="L100" s="20"/>
      <c r="M100" s="20"/>
      <c r="N100" s="24"/>
      <c r="O100" s="24"/>
      <c r="P100" s="24"/>
      <c r="Q100" s="24"/>
    </row>
    <row r="101" spans="2:17" x14ac:dyDescent="0.2">
      <c r="B101" s="17"/>
      <c r="D101" s="63"/>
      <c r="E101" s="20"/>
      <c r="F101" s="25"/>
      <c r="G101" s="25"/>
      <c r="H101" s="25"/>
      <c r="I101" s="27"/>
      <c r="J101" s="26"/>
      <c r="K101" s="26"/>
      <c r="L101" s="20"/>
      <c r="M101" s="20"/>
      <c r="N101" s="24"/>
      <c r="O101" s="24"/>
      <c r="P101" s="24"/>
      <c r="Q101" s="24"/>
    </row>
    <row r="102" spans="2:17" x14ac:dyDescent="0.2">
      <c r="B102" s="17"/>
      <c r="D102" s="63"/>
      <c r="E102" s="20"/>
      <c r="F102" s="25"/>
      <c r="G102" s="25"/>
      <c r="H102" s="25"/>
      <c r="I102" s="27"/>
      <c r="J102" s="26"/>
      <c r="K102" s="26"/>
      <c r="L102" s="20"/>
      <c r="M102" s="20"/>
      <c r="N102" s="24"/>
      <c r="O102" s="24"/>
      <c r="P102" s="24"/>
      <c r="Q102" s="24"/>
    </row>
    <row r="103" spans="2:17" x14ac:dyDescent="0.2">
      <c r="B103" s="17"/>
      <c r="D103" s="63"/>
      <c r="E103" s="20"/>
      <c r="F103" s="25"/>
      <c r="G103" s="25"/>
      <c r="H103" s="25"/>
      <c r="I103" s="27"/>
      <c r="J103" s="26"/>
      <c r="K103" s="26"/>
      <c r="L103" s="20"/>
      <c r="M103" s="20"/>
      <c r="N103" s="24"/>
      <c r="O103" s="24"/>
      <c r="P103" s="24"/>
      <c r="Q103" s="24"/>
    </row>
    <row r="104" spans="2:17" x14ac:dyDescent="0.2">
      <c r="B104" s="17"/>
      <c r="D104" s="63"/>
      <c r="E104" s="20"/>
      <c r="F104" s="25"/>
      <c r="G104" s="25"/>
      <c r="H104" s="25"/>
      <c r="I104" s="27"/>
      <c r="J104" s="26"/>
      <c r="K104" s="26"/>
      <c r="L104" s="20"/>
      <c r="M104" s="20"/>
      <c r="N104" s="24"/>
      <c r="O104" s="24"/>
      <c r="P104" s="24"/>
      <c r="Q104" s="24"/>
    </row>
    <row r="105" spans="2:17" x14ac:dyDescent="0.2">
      <c r="B105" s="60"/>
      <c r="C105" s="45"/>
      <c r="D105" s="63"/>
      <c r="E105" s="19"/>
      <c r="F105" s="20"/>
      <c r="G105" s="20"/>
      <c r="H105" s="20"/>
      <c r="I105" s="20"/>
      <c r="J105" s="20"/>
      <c r="K105" s="20"/>
      <c r="L105" s="20"/>
      <c r="M105" s="20"/>
    </row>
    <row r="106" spans="2:17" x14ac:dyDescent="0.2">
      <c r="B106" s="17"/>
      <c r="D106" s="63"/>
      <c r="E106" s="20"/>
      <c r="F106" s="20"/>
      <c r="G106" s="20"/>
      <c r="H106" s="20"/>
      <c r="I106" s="20"/>
      <c r="J106" s="20"/>
      <c r="K106" s="20"/>
      <c r="L106" s="20"/>
      <c r="M106" s="20"/>
    </row>
    <row r="107" spans="2:17" x14ac:dyDescent="0.2">
      <c r="B107" s="57"/>
      <c r="D107" s="63"/>
      <c r="E107" s="20"/>
      <c r="F107" s="20"/>
      <c r="G107" s="20"/>
      <c r="H107" s="20"/>
      <c r="I107" s="20"/>
      <c r="J107" s="20"/>
      <c r="K107" s="20"/>
      <c r="L107" s="20"/>
      <c r="M107" s="20"/>
    </row>
    <row r="108" spans="2:17" x14ac:dyDescent="0.2">
      <c r="B108" s="44"/>
      <c r="C108" s="43"/>
      <c r="D108" s="61"/>
      <c r="E108" s="16"/>
      <c r="F108" s="20"/>
      <c r="G108" s="20"/>
      <c r="H108" s="20"/>
      <c r="I108" s="20"/>
      <c r="J108" s="20"/>
      <c r="K108" s="20"/>
      <c r="L108" s="20"/>
      <c r="M108" s="20"/>
    </row>
    <row r="109" spans="2:17" x14ac:dyDescent="0.2">
      <c r="B109" s="60"/>
      <c r="C109" s="45"/>
      <c r="D109" s="62"/>
      <c r="E109" s="19"/>
      <c r="F109" s="22"/>
      <c r="G109" s="20"/>
      <c r="H109" s="20"/>
      <c r="I109" s="20"/>
      <c r="J109" s="23"/>
      <c r="K109" s="20"/>
      <c r="L109" s="20"/>
      <c r="M109" s="20"/>
    </row>
    <row r="110" spans="2:17" x14ac:dyDescent="0.2">
      <c r="B110" s="17"/>
      <c r="D110" s="63"/>
      <c r="E110" s="20"/>
      <c r="F110" s="20"/>
      <c r="G110" s="20"/>
      <c r="H110" s="20"/>
      <c r="I110" s="20"/>
      <c r="J110" s="20"/>
      <c r="K110" s="20"/>
      <c r="L110" s="20"/>
      <c r="M110" s="20"/>
    </row>
    <row r="111" spans="2:17" x14ac:dyDescent="0.2">
      <c r="D111" s="20"/>
      <c r="E111" s="20"/>
      <c r="F111" s="20"/>
      <c r="G111" s="20"/>
      <c r="H111" s="20"/>
      <c r="I111" s="20"/>
      <c r="J111" s="20"/>
      <c r="K111" s="20"/>
      <c r="L111" s="20"/>
      <c r="M111" s="20"/>
    </row>
    <row r="112" spans="2:17" x14ac:dyDescent="0.2">
      <c r="B112" s="18"/>
      <c r="C112" s="18"/>
      <c r="D112" s="20"/>
      <c r="E112" s="20"/>
      <c r="F112" s="20"/>
      <c r="G112" s="20"/>
      <c r="H112" s="20"/>
      <c r="I112" s="17"/>
      <c r="M112" s="20"/>
    </row>
    <row r="113" spans="2:13" x14ac:dyDescent="0.2">
      <c r="B113" s="18"/>
      <c r="C113" s="18"/>
      <c r="D113" s="12"/>
      <c r="E113" s="20"/>
      <c r="F113" s="20"/>
      <c r="G113" s="20"/>
      <c r="H113" s="20"/>
      <c r="I113" s="20"/>
      <c r="J113" s="20"/>
      <c r="K113" s="20"/>
      <c r="L113" s="20"/>
      <c r="M113" s="20"/>
    </row>
    <row r="114" spans="2:13" x14ac:dyDescent="0.2">
      <c r="D114" s="20"/>
      <c r="E114" s="20"/>
      <c r="F114" s="20"/>
      <c r="G114" s="20"/>
      <c r="H114" s="20"/>
      <c r="I114" s="20"/>
      <c r="J114" s="20"/>
      <c r="K114" s="20"/>
      <c r="L114" s="20"/>
      <c r="M114" s="20"/>
    </row>
    <row r="115" spans="2:13" x14ac:dyDescent="0.2">
      <c r="D115" s="20"/>
      <c r="E115" s="20"/>
      <c r="F115" s="20"/>
      <c r="G115" s="20"/>
      <c r="H115" s="20"/>
      <c r="I115" s="21"/>
      <c r="J115" s="28"/>
      <c r="K115" s="20"/>
      <c r="L115" s="20"/>
      <c r="M115" s="20"/>
    </row>
    <row r="116" spans="2:13" x14ac:dyDescent="0.2">
      <c r="D116" s="20"/>
      <c r="E116" s="20"/>
      <c r="F116" s="20"/>
      <c r="G116" s="20"/>
      <c r="H116" s="20"/>
      <c r="I116" s="21"/>
      <c r="J116" s="28"/>
      <c r="K116" s="20"/>
      <c r="L116" s="20"/>
      <c r="M116" s="20"/>
    </row>
    <row r="117" spans="2:13" x14ac:dyDescent="0.2"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2:13" x14ac:dyDescent="0.2">
      <c r="D118" s="20"/>
      <c r="E118" s="20"/>
      <c r="F118" s="20"/>
      <c r="G118" s="20"/>
      <c r="H118" s="20"/>
      <c r="I118" s="20"/>
      <c r="J118" s="20"/>
      <c r="K118" s="20"/>
      <c r="L118" s="29"/>
      <c r="M118" s="20"/>
    </row>
    <row r="119" spans="2:13" x14ac:dyDescent="0.2">
      <c r="D119" s="20"/>
      <c r="E119" s="20"/>
      <c r="F119" s="20"/>
      <c r="G119" s="20"/>
      <c r="H119" s="20"/>
      <c r="I119" s="20"/>
      <c r="K119" s="20"/>
      <c r="L119" s="20"/>
      <c r="M119" s="20"/>
    </row>
    <row r="120" spans="2:13" x14ac:dyDescent="0.2"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spans="2:13" x14ac:dyDescent="0.2">
      <c r="D121" s="20"/>
      <c r="E121" s="20"/>
      <c r="F121" s="20"/>
      <c r="G121" s="20"/>
      <c r="H121" s="20"/>
      <c r="I121" s="20"/>
      <c r="J121" s="20"/>
      <c r="K121" s="20"/>
      <c r="L121" s="20"/>
      <c r="M121" s="20"/>
    </row>
    <row r="122" spans="2:13" x14ac:dyDescent="0.2">
      <c r="B122" s="3"/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</row>
    <row r="123" spans="2:13" x14ac:dyDescent="0.2">
      <c r="D123" s="20"/>
      <c r="E123" s="20"/>
      <c r="F123" s="20"/>
      <c r="G123" s="20"/>
      <c r="H123" s="20"/>
      <c r="I123" s="20"/>
      <c r="J123" s="20"/>
      <c r="K123" s="20"/>
      <c r="L123" s="20"/>
      <c r="M123" s="20"/>
    </row>
    <row r="124" spans="2:13" x14ac:dyDescent="0.2">
      <c r="D124" s="20"/>
      <c r="E124" s="20"/>
      <c r="F124" s="20"/>
      <c r="G124" s="20"/>
      <c r="H124" s="20"/>
      <c r="I124" s="20"/>
      <c r="J124" s="20"/>
      <c r="K124" s="20"/>
      <c r="L124" s="20"/>
      <c r="M124" s="20"/>
    </row>
    <row r="125" spans="2:13" x14ac:dyDescent="0.2">
      <c r="D125" s="20"/>
      <c r="E125" s="20"/>
      <c r="F125" s="20"/>
      <c r="G125" s="20"/>
      <c r="H125" s="20"/>
      <c r="I125" s="20"/>
      <c r="J125" s="20"/>
      <c r="K125" s="20"/>
      <c r="L125" s="20"/>
      <c r="M125" s="20"/>
    </row>
    <row r="126" spans="2:13" x14ac:dyDescent="0.2">
      <c r="D126" s="20"/>
      <c r="E126" s="20"/>
      <c r="F126" s="20"/>
      <c r="G126" s="20"/>
      <c r="H126" s="20"/>
      <c r="I126" s="20"/>
      <c r="J126" s="20"/>
      <c r="K126" s="20"/>
      <c r="L126" s="20"/>
      <c r="M126" s="20"/>
    </row>
    <row r="127" spans="2:13" x14ac:dyDescent="0.2">
      <c r="D127" s="20"/>
      <c r="E127" s="20"/>
      <c r="F127" s="20"/>
      <c r="G127" s="20"/>
      <c r="H127" s="20"/>
      <c r="I127" s="20"/>
      <c r="J127" s="20"/>
      <c r="K127" s="20"/>
      <c r="L127" s="20"/>
      <c r="M127" s="20"/>
    </row>
    <row r="128" spans="2:13" x14ac:dyDescent="0.2">
      <c r="D128" s="20"/>
      <c r="E128" s="20"/>
      <c r="F128" s="20"/>
      <c r="G128" s="20"/>
      <c r="H128" s="20"/>
      <c r="I128" s="20"/>
      <c r="J128" s="20"/>
      <c r="K128" s="20"/>
      <c r="L128" s="20"/>
      <c r="M128" s="20"/>
    </row>
    <row r="129" spans="4:13" x14ac:dyDescent="0.2">
      <c r="D129" s="20"/>
      <c r="E129" s="20"/>
      <c r="F129" s="20"/>
      <c r="G129" s="20"/>
      <c r="H129" s="20"/>
      <c r="I129" s="20"/>
      <c r="J129" s="20"/>
      <c r="K129" s="20"/>
      <c r="L129" s="20"/>
      <c r="M129" s="20"/>
    </row>
    <row r="130" spans="4:13" x14ac:dyDescent="0.2">
      <c r="D130" s="20"/>
      <c r="E130" s="20"/>
      <c r="F130" s="20"/>
      <c r="G130" s="20"/>
      <c r="H130" s="20"/>
      <c r="I130" s="20"/>
      <c r="J130" s="20"/>
      <c r="K130" s="20"/>
      <c r="L130" s="20"/>
      <c r="M130" s="20"/>
    </row>
    <row r="131" spans="4:13" x14ac:dyDescent="0.2">
      <c r="D131" s="20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4:13" x14ac:dyDescent="0.2">
      <c r="D132" s="20"/>
      <c r="E132" s="20"/>
      <c r="F132" s="20"/>
      <c r="G132" s="20"/>
      <c r="H132" s="20"/>
      <c r="I132" s="20"/>
      <c r="J132" s="20"/>
      <c r="K132" s="20"/>
      <c r="L132" s="20"/>
      <c r="M132" s="20"/>
    </row>
    <row r="133" spans="4:13" x14ac:dyDescent="0.2">
      <c r="D133" s="20"/>
      <c r="E133" s="20"/>
      <c r="F133" s="20"/>
      <c r="G133" s="20"/>
      <c r="H133" s="20"/>
      <c r="I133" s="20"/>
      <c r="J133" s="20"/>
      <c r="K133" s="20"/>
      <c r="L133" s="20"/>
      <c r="M133" s="20"/>
    </row>
    <row r="134" spans="4:13" x14ac:dyDescent="0.2"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4:13" x14ac:dyDescent="0.2"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4:13" x14ac:dyDescent="0.2"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4:13" x14ac:dyDescent="0.2">
      <c r="D137" s="20"/>
      <c r="E137" s="20"/>
      <c r="F137" s="20"/>
      <c r="G137" s="20"/>
      <c r="H137" s="20"/>
      <c r="I137" s="20"/>
      <c r="J137" s="20"/>
      <c r="K137" s="20"/>
      <c r="L137" s="20"/>
      <c r="M137" s="20"/>
    </row>
    <row r="138" spans="4:13" x14ac:dyDescent="0.2">
      <c r="D138" s="20"/>
      <c r="E138" s="20"/>
      <c r="F138" s="20"/>
      <c r="G138" s="20"/>
      <c r="H138" s="20"/>
      <c r="I138" s="20"/>
      <c r="J138" s="20"/>
      <c r="K138" s="20"/>
      <c r="L138" s="20"/>
      <c r="M138" s="20"/>
    </row>
    <row r="139" spans="4:13" x14ac:dyDescent="0.2">
      <c r="D139" s="20"/>
      <c r="E139" s="20"/>
      <c r="F139" s="20"/>
      <c r="G139" s="20"/>
      <c r="H139" s="20"/>
      <c r="I139" s="20"/>
      <c r="J139" s="20"/>
      <c r="K139" s="20"/>
      <c r="L139" s="20"/>
      <c r="M139" s="20"/>
    </row>
    <row r="140" spans="4:13" x14ac:dyDescent="0.2">
      <c r="D140" s="20"/>
      <c r="E140" s="20"/>
      <c r="F140" s="20"/>
      <c r="G140" s="20"/>
      <c r="H140" s="20"/>
      <c r="I140" s="20"/>
      <c r="J140" s="20"/>
      <c r="K140" s="20"/>
      <c r="L140" s="20"/>
      <c r="M140" s="20"/>
    </row>
    <row r="141" spans="4:13" x14ac:dyDescent="0.2">
      <c r="D141" s="20"/>
      <c r="E141" s="20"/>
      <c r="F141" s="20"/>
      <c r="G141" s="20"/>
      <c r="H141" s="20"/>
      <c r="I141" s="20"/>
      <c r="J141" s="20"/>
      <c r="K141" s="20"/>
      <c r="L141" s="20"/>
      <c r="M141" s="20"/>
    </row>
    <row r="142" spans="4:13" x14ac:dyDescent="0.2">
      <c r="D142" s="20"/>
      <c r="E142" s="20"/>
      <c r="F142" s="20"/>
      <c r="G142" s="20"/>
      <c r="H142" s="20"/>
      <c r="I142" s="20"/>
      <c r="J142" s="20"/>
      <c r="K142" s="20"/>
      <c r="L142" s="20"/>
      <c r="M142" s="20"/>
    </row>
    <row r="143" spans="4:13" x14ac:dyDescent="0.2">
      <c r="D143" s="20"/>
      <c r="E143" s="20"/>
      <c r="F143" s="20"/>
      <c r="G143" s="20"/>
      <c r="H143" s="20"/>
      <c r="I143" s="20"/>
      <c r="J143" s="20"/>
      <c r="K143" s="20"/>
      <c r="L143" s="20"/>
      <c r="M143" s="20"/>
    </row>
    <row r="144" spans="4:13" x14ac:dyDescent="0.2">
      <c r="D144" s="20"/>
      <c r="E144" s="20"/>
      <c r="F144" s="20"/>
      <c r="G144" s="20"/>
      <c r="H144" s="20"/>
      <c r="I144" s="20"/>
      <c r="J144" s="20"/>
      <c r="K144" s="20"/>
      <c r="L144" s="20"/>
      <c r="M144" s="20"/>
    </row>
    <row r="145" spans="4:13" x14ac:dyDescent="0.2">
      <c r="D145" s="20"/>
      <c r="E145" s="20"/>
      <c r="F145" s="20"/>
      <c r="G145" s="20"/>
      <c r="H145" s="20"/>
      <c r="I145" s="20"/>
      <c r="J145" s="20"/>
      <c r="K145" s="20"/>
      <c r="L145" s="20"/>
      <c r="M145" s="20"/>
    </row>
    <row r="146" spans="4:13" x14ac:dyDescent="0.2">
      <c r="D146" s="20"/>
      <c r="E146" s="20"/>
      <c r="F146" s="20"/>
      <c r="G146" s="20"/>
      <c r="H146" s="20"/>
      <c r="I146" s="20"/>
      <c r="J146" s="20"/>
      <c r="K146" s="20"/>
      <c r="L146" s="20"/>
      <c r="M146" s="20"/>
    </row>
    <row r="147" spans="4:13" x14ac:dyDescent="0.2">
      <c r="D147" s="20"/>
      <c r="E147" s="20"/>
      <c r="F147" s="20"/>
      <c r="G147" s="20"/>
      <c r="H147" s="20"/>
      <c r="I147" s="20"/>
      <c r="J147" s="30"/>
      <c r="K147" s="30"/>
      <c r="L147" s="30"/>
      <c r="M147" s="20"/>
    </row>
    <row r="148" spans="4:13" x14ac:dyDescent="0.2">
      <c r="D148" s="20"/>
      <c r="E148" s="20"/>
      <c r="F148" s="20"/>
      <c r="G148" s="20"/>
      <c r="H148" s="20"/>
      <c r="I148" s="20"/>
      <c r="J148" s="30"/>
      <c r="K148" s="30"/>
      <c r="L148" s="30"/>
      <c r="M148" s="20"/>
    </row>
    <row r="149" spans="4:13" x14ac:dyDescent="0.2">
      <c r="D149" s="20"/>
      <c r="E149" s="20"/>
      <c r="F149" s="20"/>
      <c r="G149" s="20"/>
      <c r="H149" s="20"/>
      <c r="I149" s="20"/>
      <c r="J149" s="30"/>
      <c r="K149" s="30"/>
      <c r="L149" s="30"/>
      <c r="M149" s="20"/>
    </row>
    <row r="150" spans="4:13" x14ac:dyDescent="0.2">
      <c r="D150" s="20"/>
      <c r="E150" s="20"/>
      <c r="F150" s="20"/>
      <c r="G150" s="20"/>
      <c r="H150" s="20"/>
      <c r="I150" s="20"/>
      <c r="J150" s="30"/>
      <c r="K150" s="30"/>
      <c r="L150" s="30"/>
      <c r="M150" s="20"/>
    </row>
    <row r="151" spans="4:13" x14ac:dyDescent="0.2">
      <c r="D151" s="20"/>
      <c r="E151" s="20"/>
      <c r="F151" s="20"/>
      <c r="G151" s="20"/>
      <c r="H151" s="20"/>
      <c r="I151" s="20"/>
      <c r="J151" s="30"/>
      <c r="K151" s="30"/>
      <c r="L151" s="30"/>
      <c r="M151" s="20"/>
    </row>
    <row r="152" spans="4:13" x14ac:dyDescent="0.2">
      <c r="D152" s="20"/>
      <c r="E152" s="20"/>
      <c r="F152" s="20"/>
      <c r="G152" s="20"/>
      <c r="H152" s="20"/>
      <c r="I152" s="20"/>
      <c r="J152" s="30"/>
      <c r="K152" s="30"/>
      <c r="L152" s="30"/>
      <c r="M152" s="20"/>
    </row>
    <row r="153" spans="4:13" x14ac:dyDescent="0.2">
      <c r="D153" s="20"/>
      <c r="E153" s="20"/>
      <c r="F153" s="20"/>
      <c r="G153" s="20"/>
      <c r="H153" s="20"/>
      <c r="I153" s="20"/>
      <c r="J153" s="30"/>
      <c r="K153" s="30"/>
      <c r="L153" s="30"/>
      <c r="M153" s="20"/>
    </row>
    <row r="154" spans="4:13" x14ac:dyDescent="0.2">
      <c r="D154" s="20"/>
      <c r="E154" s="20"/>
      <c r="F154" s="20"/>
      <c r="G154" s="20"/>
      <c r="H154" s="20"/>
      <c r="I154" s="20"/>
      <c r="J154" s="30"/>
      <c r="K154" s="30"/>
      <c r="L154" s="30"/>
      <c r="M154" s="20"/>
    </row>
    <row r="155" spans="4:13" x14ac:dyDescent="0.2">
      <c r="D155" s="20"/>
      <c r="E155" s="20"/>
      <c r="F155" s="20"/>
      <c r="G155" s="20"/>
      <c r="H155" s="20"/>
      <c r="I155" s="20"/>
      <c r="J155" s="30"/>
      <c r="K155" s="30"/>
      <c r="L155" s="30"/>
      <c r="M155" s="20"/>
    </row>
    <row r="156" spans="4:13" x14ac:dyDescent="0.2">
      <c r="D156" s="20"/>
      <c r="E156" s="20"/>
      <c r="F156" s="20"/>
      <c r="G156" s="20"/>
      <c r="H156" s="20"/>
      <c r="I156" s="20"/>
      <c r="J156" s="30"/>
      <c r="K156" s="30"/>
      <c r="L156" s="30"/>
      <c r="M156" s="20"/>
    </row>
    <row r="157" spans="4:13" x14ac:dyDescent="0.2">
      <c r="D157" s="20"/>
      <c r="E157" s="20"/>
      <c r="F157" s="20"/>
      <c r="G157" s="20"/>
      <c r="H157" s="20"/>
      <c r="I157" s="20"/>
      <c r="J157" s="30"/>
      <c r="K157" s="30"/>
      <c r="L157" s="30"/>
      <c r="M157" s="20"/>
    </row>
    <row r="158" spans="4:13" x14ac:dyDescent="0.2">
      <c r="D158" s="20"/>
      <c r="E158" s="20"/>
      <c r="F158" s="20"/>
      <c r="G158" s="20"/>
      <c r="H158" s="20"/>
      <c r="I158" s="20"/>
      <c r="J158" s="30"/>
      <c r="K158" s="30"/>
      <c r="L158" s="30"/>
      <c r="M158" s="20"/>
    </row>
    <row r="159" spans="4:13" x14ac:dyDescent="0.2">
      <c r="D159" s="20"/>
      <c r="E159" s="20"/>
      <c r="F159" s="20"/>
      <c r="G159" s="20"/>
      <c r="H159" s="20"/>
      <c r="I159" s="20"/>
      <c r="J159" s="30"/>
      <c r="K159" s="30"/>
      <c r="L159" s="30"/>
      <c r="M159" s="20"/>
    </row>
    <row r="160" spans="4:13" x14ac:dyDescent="0.2">
      <c r="D160" s="20"/>
      <c r="E160" s="20"/>
      <c r="F160" s="20"/>
      <c r="G160" s="20"/>
      <c r="H160" s="20"/>
      <c r="I160" s="20"/>
      <c r="J160" s="30"/>
      <c r="K160" s="30"/>
      <c r="L160" s="30"/>
      <c r="M160" s="20"/>
    </row>
    <row r="161" spans="4:13" x14ac:dyDescent="0.2">
      <c r="D161" s="20"/>
      <c r="E161" s="20"/>
      <c r="F161" s="20"/>
      <c r="G161" s="20"/>
      <c r="H161" s="20"/>
      <c r="I161" s="20"/>
      <c r="J161" s="30"/>
      <c r="K161" s="30"/>
      <c r="L161" s="30"/>
      <c r="M161" s="20"/>
    </row>
    <row r="162" spans="4:13" x14ac:dyDescent="0.2"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4:13" x14ac:dyDescent="0.2"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pans="4:13" x14ac:dyDescent="0.2">
      <c r="D164" s="20"/>
      <c r="E164" s="20"/>
      <c r="F164" s="20"/>
      <c r="G164" s="20"/>
      <c r="H164" s="20"/>
      <c r="I164" s="20"/>
      <c r="J164" s="20"/>
      <c r="K164" s="20"/>
      <c r="L164" s="20"/>
      <c r="M164" s="20"/>
    </row>
    <row r="165" spans="4:13" x14ac:dyDescent="0.2">
      <c r="D165" s="20"/>
      <c r="E165" s="20"/>
      <c r="F165" s="20"/>
      <c r="G165" s="20"/>
      <c r="H165" s="20"/>
      <c r="I165" s="20"/>
      <c r="J165" s="20"/>
      <c r="K165" s="20"/>
      <c r="L165" s="20"/>
      <c r="M165" s="20"/>
    </row>
    <row r="166" spans="4:13" x14ac:dyDescent="0.2">
      <c r="D166" s="20"/>
      <c r="E166" s="20"/>
      <c r="F166" s="20"/>
      <c r="G166" s="20"/>
      <c r="H166" s="20"/>
      <c r="I166" s="20"/>
      <c r="J166" s="20"/>
      <c r="K166" s="20"/>
      <c r="L166" s="20"/>
      <c r="M166" s="20"/>
    </row>
    <row r="167" spans="4:13" x14ac:dyDescent="0.2">
      <c r="D167" s="20"/>
      <c r="E167" s="20"/>
      <c r="F167" s="20"/>
      <c r="G167" s="20"/>
      <c r="H167" s="20"/>
      <c r="I167" s="20"/>
      <c r="J167" s="20"/>
      <c r="K167" s="20"/>
      <c r="L167" s="20"/>
      <c r="M167" s="20"/>
    </row>
    <row r="168" spans="4:13" x14ac:dyDescent="0.2">
      <c r="D168" s="20"/>
      <c r="E168" s="20"/>
      <c r="F168" s="20"/>
      <c r="G168" s="20"/>
      <c r="H168" s="20"/>
      <c r="I168" s="20"/>
      <c r="J168" s="20"/>
      <c r="K168" s="20"/>
      <c r="L168" s="20"/>
      <c r="M168" s="20"/>
    </row>
    <row r="169" spans="4:13" x14ac:dyDescent="0.2">
      <c r="D169" s="20"/>
      <c r="E169" s="20"/>
      <c r="F169" s="20"/>
      <c r="G169" s="20"/>
      <c r="H169" s="20"/>
      <c r="I169" s="20"/>
      <c r="J169" s="20"/>
      <c r="K169" s="20"/>
      <c r="L169" s="20"/>
      <c r="M169" s="20"/>
    </row>
    <row r="170" spans="4:13" x14ac:dyDescent="0.2">
      <c r="D170" s="20"/>
      <c r="E170" s="20"/>
      <c r="F170" s="20"/>
      <c r="G170" s="20"/>
      <c r="H170" s="20"/>
      <c r="I170" s="20"/>
      <c r="J170" s="20"/>
      <c r="K170" s="20"/>
      <c r="L170" s="20"/>
      <c r="M170" s="20"/>
    </row>
    <row r="171" spans="4:13" x14ac:dyDescent="0.2">
      <c r="D171" s="20"/>
      <c r="E171" s="20"/>
      <c r="F171" s="20"/>
      <c r="G171" s="20"/>
      <c r="H171" s="20"/>
      <c r="I171" s="20"/>
      <c r="J171" s="20"/>
      <c r="K171" s="20"/>
      <c r="L171" s="20"/>
      <c r="M171" s="20"/>
    </row>
    <row r="172" spans="4:13" x14ac:dyDescent="0.2">
      <c r="D172" s="20"/>
      <c r="E172" s="20"/>
      <c r="F172" s="20"/>
      <c r="G172" s="20"/>
      <c r="H172" s="20"/>
      <c r="I172" s="20"/>
      <c r="J172" s="20"/>
      <c r="K172" s="20"/>
      <c r="L172" s="20"/>
      <c r="M172" s="20"/>
    </row>
    <row r="173" spans="4:13" x14ac:dyDescent="0.2">
      <c r="D173" s="20"/>
      <c r="E173" s="20"/>
      <c r="F173" s="20"/>
      <c r="G173" s="20"/>
      <c r="H173" s="20"/>
      <c r="I173" s="20"/>
      <c r="J173" s="20"/>
      <c r="K173" s="20"/>
      <c r="L173" s="20"/>
      <c r="M173" s="20"/>
    </row>
    <row r="174" spans="4:13" x14ac:dyDescent="0.2">
      <c r="D174" s="20"/>
      <c r="E174" s="20"/>
      <c r="F174" s="20"/>
      <c r="G174" s="20"/>
      <c r="H174" s="20"/>
      <c r="I174" s="20"/>
      <c r="J174" s="20"/>
      <c r="K174" s="20"/>
      <c r="L174" s="20"/>
      <c r="M174" s="20"/>
    </row>
    <row r="175" spans="4:13" x14ac:dyDescent="0.2">
      <c r="D175" s="20"/>
      <c r="E175" s="20"/>
      <c r="F175" s="20"/>
      <c r="G175" s="20"/>
      <c r="H175" s="20"/>
      <c r="I175" s="20"/>
      <c r="J175" s="20"/>
      <c r="K175" s="20"/>
      <c r="L175" s="20"/>
      <c r="M175" s="20"/>
    </row>
    <row r="176" spans="4:13" x14ac:dyDescent="0.2"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spans="4:13" x14ac:dyDescent="0.2">
      <c r="D177" s="20"/>
      <c r="E177" s="20"/>
      <c r="F177" s="20"/>
      <c r="G177" s="20"/>
      <c r="H177" s="20"/>
      <c r="I177" s="20"/>
      <c r="J177" s="20"/>
      <c r="K177" s="20"/>
      <c r="L177" s="20"/>
      <c r="M177" s="20"/>
    </row>
    <row r="178" spans="4:13" x14ac:dyDescent="0.2">
      <c r="D178" s="20"/>
      <c r="E178" s="20"/>
      <c r="F178" s="20"/>
      <c r="G178" s="20"/>
      <c r="H178" s="20"/>
      <c r="I178" s="20"/>
      <c r="J178" s="20"/>
      <c r="K178" s="20"/>
      <c r="L178" s="20"/>
      <c r="M178" s="20"/>
    </row>
    <row r="179" spans="4:13" x14ac:dyDescent="0.2">
      <c r="D179" s="20"/>
      <c r="E179" s="20"/>
      <c r="F179" s="20"/>
      <c r="G179" s="20"/>
      <c r="H179" s="20"/>
      <c r="I179" s="20"/>
      <c r="J179" s="20"/>
      <c r="K179" s="20"/>
      <c r="L179" s="20"/>
      <c r="M179" s="20"/>
    </row>
    <row r="180" spans="4:13" x14ac:dyDescent="0.2">
      <c r="D180" s="20"/>
      <c r="E180" s="20"/>
      <c r="F180" s="20"/>
      <c r="G180" s="20"/>
      <c r="H180" s="20"/>
      <c r="I180" s="20"/>
      <c r="J180" s="20"/>
      <c r="K180" s="20"/>
      <c r="L180" s="20"/>
      <c r="M180" s="20"/>
    </row>
    <row r="181" spans="4:13" x14ac:dyDescent="0.2">
      <c r="D181" s="20"/>
      <c r="E181" s="20"/>
      <c r="F181" s="20"/>
      <c r="G181" s="20"/>
      <c r="H181" s="20"/>
      <c r="I181" s="20"/>
      <c r="J181" s="20"/>
      <c r="K181" s="20"/>
      <c r="L181" s="20"/>
      <c r="M181" s="20"/>
    </row>
    <row r="182" spans="4:13" x14ac:dyDescent="0.2">
      <c r="D182" s="20"/>
      <c r="E182" s="20"/>
      <c r="F182" s="20"/>
      <c r="G182" s="20"/>
      <c r="H182" s="20"/>
      <c r="I182" s="20"/>
      <c r="J182" s="20"/>
      <c r="K182" s="20"/>
      <c r="L182" s="20"/>
      <c r="M182" s="20"/>
    </row>
    <row r="183" spans="4:13" x14ac:dyDescent="0.2">
      <c r="D183" s="20"/>
      <c r="E183" s="20"/>
      <c r="F183" s="20"/>
      <c r="G183" s="20"/>
      <c r="H183" s="20"/>
      <c r="I183" s="20"/>
      <c r="J183" s="20"/>
      <c r="K183" s="20"/>
      <c r="L183" s="20"/>
      <c r="M183" s="20"/>
    </row>
    <row r="184" spans="4:13" x14ac:dyDescent="0.2">
      <c r="D184" s="20"/>
      <c r="E184" s="20"/>
      <c r="F184" s="20"/>
      <c r="G184" s="20"/>
      <c r="H184" s="20"/>
      <c r="I184" s="20"/>
      <c r="J184" s="20"/>
      <c r="K184" s="20"/>
      <c r="L184" s="20"/>
      <c r="M184" s="20"/>
    </row>
    <row r="185" spans="4:13" x14ac:dyDescent="0.2">
      <c r="D185" s="20"/>
      <c r="E185" s="20"/>
      <c r="F185" s="20"/>
      <c r="G185" s="20"/>
      <c r="H185" s="20"/>
      <c r="I185" s="20"/>
      <c r="J185" s="20"/>
      <c r="K185" s="20"/>
      <c r="L185" s="20"/>
      <c r="M185" s="20"/>
    </row>
    <row r="186" spans="4:13" x14ac:dyDescent="0.2"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pans="4:13" x14ac:dyDescent="0.2">
      <c r="D187" s="20"/>
      <c r="E187" s="20"/>
      <c r="F187" s="20"/>
      <c r="G187" s="20"/>
      <c r="H187" s="20"/>
      <c r="I187" s="20"/>
      <c r="J187" s="20"/>
      <c r="K187" s="20"/>
      <c r="L187" s="20"/>
      <c r="M187" s="20"/>
    </row>
    <row r="188" spans="4:13" x14ac:dyDescent="0.2">
      <c r="D188" s="20"/>
      <c r="E188" s="20"/>
      <c r="F188" s="20"/>
      <c r="G188" s="20"/>
      <c r="H188" s="20"/>
      <c r="I188" s="20"/>
      <c r="J188" s="20"/>
      <c r="K188" s="20"/>
      <c r="L188" s="20"/>
      <c r="M188" s="20"/>
    </row>
    <row r="189" spans="4:13" x14ac:dyDescent="0.2">
      <c r="D189" s="20"/>
      <c r="E189" s="20"/>
      <c r="F189" s="20"/>
      <c r="G189" s="20"/>
      <c r="H189" s="20"/>
      <c r="I189" s="20"/>
      <c r="J189" s="20"/>
      <c r="K189" s="20"/>
      <c r="L189" s="20"/>
      <c r="M189" s="20"/>
    </row>
    <row r="190" spans="4:13" x14ac:dyDescent="0.2">
      <c r="D190" s="20"/>
      <c r="E190" s="20"/>
      <c r="F190" s="20"/>
      <c r="G190" s="20"/>
      <c r="H190" s="20"/>
      <c r="I190" s="20"/>
      <c r="J190" s="20"/>
      <c r="K190" s="20"/>
      <c r="L190" s="20"/>
      <c r="M190" s="20"/>
    </row>
    <row r="191" spans="4:13" x14ac:dyDescent="0.2">
      <c r="D191" s="20"/>
      <c r="E191" s="20"/>
      <c r="F191" s="20"/>
      <c r="G191" s="20"/>
      <c r="H191" s="20"/>
      <c r="I191" s="20"/>
      <c r="J191" s="20"/>
      <c r="K191" s="20"/>
      <c r="L191" s="20"/>
      <c r="M191" s="20"/>
    </row>
    <row r="192" spans="4:13" x14ac:dyDescent="0.2">
      <c r="D192" s="20"/>
      <c r="E192" s="20"/>
      <c r="F192" s="20"/>
      <c r="G192" s="20"/>
      <c r="H192" s="20"/>
      <c r="I192" s="20"/>
      <c r="J192" s="20"/>
      <c r="K192" s="20"/>
      <c r="L192" s="20"/>
      <c r="M192" s="20"/>
    </row>
    <row r="193" spans="4:13" x14ac:dyDescent="0.2">
      <c r="D193" s="20"/>
      <c r="E193" s="20"/>
      <c r="F193" s="20"/>
      <c r="G193" s="20"/>
      <c r="H193" s="20"/>
      <c r="I193" s="20"/>
      <c r="J193" s="20"/>
      <c r="K193" s="20"/>
      <c r="L193" s="20"/>
      <c r="M193" s="20"/>
    </row>
    <row r="194" spans="4:13" x14ac:dyDescent="0.2">
      <c r="D194" s="20"/>
      <c r="E194" s="20"/>
      <c r="F194" s="20"/>
      <c r="G194" s="20"/>
      <c r="H194" s="20"/>
      <c r="I194" s="20"/>
      <c r="J194" s="20"/>
      <c r="K194" s="20"/>
      <c r="L194" s="20"/>
      <c r="M194" s="20"/>
    </row>
    <row r="195" spans="4:13" x14ac:dyDescent="0.2">
      <c r="D195" s="20"/>
      <c r="E195" s="20"/>
      <c r="F195" s="20"/>
      <c r="G195" s="20"/>
      <c r="H195" s="20"/>
      <c r="I195" s="20"/>
      <c r="J195" s="20"/>
      <c r="K195" s="20"/>
      <c r="L195" s="20"/>
      <c r="M195" s="20"/>
    </row>
    <row r="196" spans="4:13" x14ac:dyDescent="0.2">
      <c r="D196" s="20"/>
      <c r="E196" s="20"/>
      <c r="F196" s="20"/>
      <c r="G196" s="20"/>
      <c r="H196" s="20"/>
      <c r="I196" s="20"/>
      <c r="J196" s="20"/>
      <c r="K196" s="20"/>
      <c r="L196" s="20"/>
      <c r="M196" s="20"/>
    </row>
    <row r="197" spans="4:13" x14ac:dyDescent="0.2">
      <c r="D197" s="20"/>
      <c r="E197" s="20"/>
      <c r="F197" s="20"/>
      <c r="G197" s="20"/>
      <c r="H197" s="20"/>
      <c r="I197" s="20"/>
      <c r="J197" s="20"/>
      <c r="K197" s="20"/>
      <c r="L197" s="20"/>
      <c r="M197" s="20"/>
    </row>
    <row r="198" spans="4:13" x14ac:dyDescent="0.2">
      <c r="D198" s="20"/>
      <c r="E198" s="20"/>
      <c r="F198" s="20"/>
      <c r="G198" s="20"/>
      <c r="H198" s="20"/>
      <c r="I198" s="20"/>
      <c r="J198" s="20"/>
      <c r="K198" s="20"/>
      <c r="L198" s="20"/>
      <c r="M198" s="20"/>
    </row>
    <row r="199" spans="4:13" x14ac:dyDescent="0.2">
      <c r="D199" s="20"/>
      <c r="E199" s="20"/>
      <c r="F199" s="20"/>
      <c r="G199" s="20"/>
      <c r="H199" s="20"/>
      <c r="I199" s="20"/>
      <c r="J199" s="20"/>
      <c r="K199" s="20"/>
      <c r="L199" s="20"/>
      <c r="M199" s="20"/>
    </row>
    <row r="200" spans="4:13" x14ac:dyDescent="0.2">
      <c r="D200" s="20"/>
      <c r="E200" s="20"/>
      <c r="F200" s="20"/>
      <c r="G200" s="20"/>
      <c r="H200" s="20"/>
      <c r="I200" s="20"/>
      <c r="J200" s="20"/>
      <c r="K200" s="20"/>
      <c r="L200" s="20"/>
      <c r="M200" s="20"/>
    </row>
    <row r="201" spans="4:13" x14ac:dyDescent="0.2">
      <c r="D201" s="20"/>
      <c r="E201" s="20"/>
      <c r="F201" s="20"/>
      <c r="G201" s="20"/>
      <c r="H201" s="20"/>
      <c r="I201" s="20"/>
      <c r="J201" s="20"/>
      <c r="K201" s="20"/>
      <c r="L201" s="20"/>
      <c r="M201" s="20"/>
    </row>
    <row r="202" spans="4:13" x14ac:dyDescent="0.2">
      <c r="D202" s="20"/>
      <c r="E202" s="20"/>
      <c r="F202" s="20"/>
      <c r="G202" s="20"/>
      <c r="H202" s="20"/>
      <c r="I202" s="20"/>
      <c r="J202" s="20"/>
      <c r="K202" s="20"/>
      <c r="L202" s="20"/>
      <c r="M202" s="20"/>
    </row>
    <row r="203" spans="4:13" x14ac:dyDescent="0.2">
      <c r="D203" s="20"/>
      <c r="E203" s="20"/>
      <c r="F203" s="20"/>
      <c r="G203" s="20"/>
      <c r="H203" s="20"/>
      <c r="I203" s="20"/>
      <c r="J203" s="20"/>
      <c r="K203" s="20"/>
      <c r="L203" s="20"/>
      <c r="M203" s="20"/>
    </row>
    <row r="204" spans="4:13" x14ac:dyDescent="0.2">
      <c r="D204" s="20"/>
      <c r="E204" s="20"/>
      <c r="F204" s="20"/>
      <c r="G204" s="20"/>
      <c r="H204" s="20"/>
      <c r="I204" s="20"/>
      <c r="J204" s="20"/>
      <c r="K204" s="20"/>
      <c r="L204" s="20"/>
      <c r="M204" s="20"/>
    </row>
    <row r="205" spans="4:13" x14ac:dyDescent="0.2">
      <c r="D205" s="20"/>
      <c r="E205" s="20"/>
      <c r="F205" s="20"/>
      <c r="G205" s="20"/>
      <c r="H205" s="20"/>
      <c r="I205" s="20"/>
      <c r="J205" s="20"/>
      <c r="K205" s="20"/>
      <c r="L205" s="20"/>
      <c r="M205" s="20"/>
    </row>
    <row r="206" spans="4:13" x14ac:dyDescent="0.2">
      <c r="D206" s="20"/>
      <c r="E206" s="20"/>
      <c r="F206" s="20"/>
      <c r="G206" s="20"/>
      <c r="H206" s="20"/>
      <c r="I206" s="20"/>
      <c r="J206" s="20"/>
      <c r="K206" s="20"/>
      <c r="L206" s="20"/>
      <c r="M206" s="20"/>
    </row>
    <row r="207" spans="4:13" x14ac:dyDescent="0.2">
      <c r="D207" s="20"/>
      <c r="E207" s="20"/>
      <c r="F207" s="20"/>
      <c r="G207" s="20"/>
      <c r="H207" s="20"/>
      <c r="I207" s="20"/>
      <c r="J207" s="20"/>
      <c r="K207" s="20"/>
      <c r="L207" s="20"/>
      <c r="M207" s="20"/>
    </row>
    <row r="208" spans="4:13" x14ac:dyDescent="0.2">
      <c r="D208" s="20"/>
      <c r="E208" s="20"/>
      <c r="F208" s="20"/>
      <c r="G208" s="20"/>
      <c r="H208" s="20"/>
      <c r="I208" s="20"/>
      <c r="J208" s="20"/>
      <c r="K208" s="20"/>
      <c r="L208" s="20"/>
      <c r="M208" s="20"/>
    </row>
    <row r="209" spans="4:13" x14ac:dyDescent="0.2"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pans="4:13" x14ac:dyDescent="0.2">
      <c r="D210" s="20"/>
      <c r="E210" s="20"/>
      <c r="F210" s="20"/>
      <c r="G210" s="20"/>
      <c r="H210" s="20"/>
      <c r="I210" s="20"/>
      <c r="J210" s="20"/>
      <c r="K210" s="20"/>
      <c r="L210" s="20"/>
      <c r="M210" s="20"/>
    </row>
    <row r="211" spans="4:13" x14ac:dyDescent="0.2">
      <c r="D211" s="20"/>
      <c r="E211" s="20"/>
      <c r="F211" s="20"/>
      <c r="G211" s="20"/>
      <c r="H211" s="20"/>
      <c r="I211" s="20"/>
      <c r="J211" s="20"/>
      <c r="K211" s="20"/>
      <c r="L211" s="20"/>
      <c r="M211" s="20"/>
    </row>
    <row r="212" spans="4:13" x14ac:dyDescent="0.2">
      <c r="D212" s="20"/>
      <c r="E212" s="20"/>
      <c r="F212" s="20"/>
      <c r="G212" s="20"/>
      <c r="H212" s="20"/>
      <c r="I212" s="20"/>
      <c r="J212" s="20"/>
      <c r="K212" s="20"/>
      <c r="L212" s="20"/>
      <c r="M212" s="20"/>
    </row>
    <row r="213" spans="4:13" x14ac:dyDescent="0.2">
      <c r="D213" s="20"/>
      <c r="E213" s="20"/>
      <c r="F213" s="20"/>
      <c r="G213" s="20"/>
      <c r="H213" s="20"/>
      <c r="I213" s="20"/>
      <c r="J213" s="20"/>
      <c r="K213" s="20"/>
      <c r="L213" s="20"/>
      <c r="M213" s="20"/>
    </row>
    <row r="214" spans="4:13" x14ac:dyDescent="0.2">
      <c r="D214" s="20"/>
      <c r="E214" s="20"/>
      <c r="F214" s="20"/>
      <c r="G214" s="20"/>
      <c r="H214" s="20"/>
      <c r="I214" s="20"/>
      <c r="J214" s="20"/>
      <c r="K214" s="20"/>
      <c r="L214" s="20"/>
      <c r="M214" s="20"/>
    </row>
    <row r="215" spans="4:13" x14ac:dyDescent="0.2">
      <c r="D215" s="20"/>
      <c r="E215" s="20"/>
      <c r="F215" s="20"/>
      <c r="G215" s="20"/>
      <c r="H215" s="20"/>
      <c r="I215" s="20"/>
      <c r="J215" s="20"/>
      <c r="K215" s="20"/>
      <c r="L215" s="20"/>
      <c r="M215" s="20"/>
    </row>
    <row r="216" spans="4:13" x14ac:dyDescent="0.2">
      <c r="D216" s="20"/>
      <c r="E216" s="20"/>
      <c r="F216" s="20"/>
      <c r="G216" s="20"/>
      <c r="H216" s="20"/>
      <c r="I216" s="20"/>
      <c r="J216" s="20"/>
      <c r="K216" s="20"/>
      <c r="L216" s="20"/>
      <c r="M216" s="20"/>
    </row>
    <row r="217" spans="4:13" x14ac:dyDescent="0.2">
      <c r="D217" s="20"/>
      <c r="E217" s="20"/>
      <c r="F217" s="20"/>
      <c r="G217" s="20"/>
      <c r="H217" s="20"/>
      <c r="I217" s="20"/>
      <c r="J217" s="20"/>
      <c r="K217" s="20"/>
      <c r="L217" s="20"/>
      <c r="M217" s="20"/>
    </row>
    <row r="218" spans="4:13" x14ac:dyDescent="0.2">
      <c r="D218" s="20"/>
      <c r="E218" s="20"/>
      <c r="F218" s="20"/>
      <c r="G218" s="20"/>
      <c r="H218" s="20"/>
      <c r="I218" s="20"/>
      <c r="J218" s="20"/>
      <c r="K218" s="20"/>
      <c r="L218" s="20"/>
      <c r="M218" s="20"/>
    </row>
    <row r="219" spans="4:13" x14ac:dyDescent="0.2">
      <c r="D219" s="20"/>
      <c r="E219" s="20"/>
      <c r="F219" s="20"/>
      <c r="G219" s="20"/>
      <c r="H219" s="20"/>
      <c r="I219" s="20"/>
      <c r="J219" s="20"/>
      <c r="K219" s="20"/>
      <c r="L219" s="20"/>
      <c r="M219" s="20"/>
    </row>
    <row r="220" spans="4:13" x14ac:dyDescent="0.2">
      <c r="D220" s="20"/>
      <c r="E220" s="20"/>
      <c r="F220" s="20"/>
      <c r="G220" s="20"/>
      <c r="H220" s="20"/>
      <c r="I220" s="20"/>
      <c r="J220" s="20"/>
      <c r="K220" s="20"/>
      <c r="L220" s="20"/>
      <c r="M220" s="20"/>
    </row>
    <row r="221" spans="4:13" x14ac:dyDescent="0.2">
      <c r="D221" s="20"/>
      <c r="E221" s="20"/>
      <c r="F221" s="20"/>
      <c r="G221" s="20"/>
      <c r="H221" s="20"/>
      <c r="I221" s="20"/>
      <c r="J221" s="20"/>
      <c r="K221" s="20"/>
      <c r="L221" s="20"/>
      <c r="M221" s="20"/>
    </row>
    <row r="222" spans="4:13" x14ac:dyDescent="0.2">
      <c r="D222" s="20"/>
      <c r="E222" s="20"/>
      <c r="F222" s="20"/>
      <c r="G222" s="20"/>
      <c r="H222" s="20"/>
      <c r="I222" s="20"/>
      <c r="J222" s="20"/>
      <c r="K222" s="20"/>
      <c r="L222" s="20"/>
      <c r="M222" s="20"/>
    </row>
    <row r="223" spans="4:13" x14ac:dyDescent="0.2">
      <c r="D223" s="20"/>
      <c r="E223" s="20"/>
      <c r="F223" s="20"/>
      <c r="G223" s="20"/>
      <c r="H223" s="20"/>
      <c r="I223" s="20"/>
      <c r="J223" s="20"/>
      <c r="K223" s="20"/>
      <c r="L223" s="20"/>
      <c r="M223" s="20"/>
    </row>
    <row r="224" spans="4:13" x14ac:dyDescent="0.2">
      <c r="D224" s="20"/>
      <c r="E224" s="20"/>
      <c r="F224" s="20"/>
      <c r="G224" s="20"/>
      <c r="H224" s="20"/>
      <c r="I224" s="20"/>
      <c r="J224" s="20"/>
      <c r="K224" s="20"/>
      <c r="L224" s="20"/>
      <c r="M224" s="20"/>
    </row>
    <row r="225" spans="4:13" x14ac:dyDescent="0.2">
      <c r="D225" s="20"/>
      <c r="E225" s="20"/>
      <c r="F225" s="20"/>
      <c r="G225" s="20"/>
      <c r="H225" s="20"/>
      <c r="I225" s="20"/>
      <c r="J225" s="20"/>
      <c r="K225" s="20"/>
      <c r="L225" s="20"/>
      <c r="M225" s="20"/>
    </row>
    <row r="226" spans="4:13" x14ac:dyDescent="0.2">
      <c r="D226" s="20"/>
      <c r="E226" s="20"/>
      <c r="F226" s="20"/>
      <c r="G226" s="20"/>
      <c r="H226" s="20"/>
      <c r="I226" s="20"/>
      <c r="J226" s="20"/>
      <c r="K226" s="20"/>
      <c r="L226" s="20"/>
      <c r="M226" s="20"/>
    </row>
    <row r="227" spans="4:13" x14ac:dyDescent="0.2">
      <c r="D227" s="20"/>
      <c r="E227" s="20"/>
      <c r="F227" s="20"/>
      <c r="G227" s="20"/>
      <c r="H227" s="20"/>
      <c r="I227" s="20"/>
      <c r="J227" s="20"/>
      <c r="K227" s="20"/>
      <c r="L227" s="20"/>
      <c r="M227" s="20"/>
    </row>
    <row r="228" spans="4:13" x14ac:dyDescent="0.2">
      <c r="D228" s="20"/>
      <c r="E228" s="20"/>
      <c r="F228" s="20"/>
      <c r="G228" s="20"/>
      <c r="H228" s="20"/>
      <c r="I228" s="20"/>
      <c r="J228" s="20"/>
      <c r="K228" s="20"/>
      <c r="L228" s="20"/>
      <c r="M228" s="20"/>
    </row>
    <row r="229" spans="4:13" x14ac:dyDescent="0.2"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pans="4:13" x14ac:dyDescent="0.2">
      <c r="D230" s="20"/>
      <c r="E230" s="20"/>
      <c r="F230" s="20"/>
      <c r="G230" s="20"/>
      <c r="H230" s="20"/>
      <c r="I230" s="20"/>
      <c r="J230" s="20"/>
      <c r="K230" s="20"/>
      <c r="L230" s="20"/>
      <c r="M230" s="20"/>
    </row>
    <row r="231" spans="4:13" x14ac:dyDescent="0.2">
      <c r="D231" s="20"/>
      <c r="E231" s="20"/>
      <c r="F231" s="20"/>
      <c r="G231" s="20"/>
      <c r="H231" s="20"/>
      <c r="I231" s="20"/>
      <c r="J231" s="20"/>
      <c r="K231" s="20"/>
      <c r="L231" s="20"/>
      <c r="M231" s="20"/>
    </row>
    <row r="232" spans="4:13" x14ac:dyDescent="0.2"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spans="4:13" x14ac:dyDescent="0.2">
      <c r="D233" s="20"/>
      <c r="E233" s="20"/>
      <c r="F233" s="20"/>
      <c r="G233" s="20"/>
      <c r="H233" s="20"/>
      <c r="I233" s="20"/>
      <c r="J233" s="20"/>
      <c r="K233" s="20"/>
      <c r="L233" s="20"/>
      <c r="M233" s="20"/>
    </row>
    <row r="234" spans="4:13" x14ac:dyDescent="0.2">
      <c r="D234" s="20"/>
      <c r="E234" s="20"/>
      <c r="F234" s="20"/>
      <c r="G234" s="20"/>
      <c r="H234" s="20"/>
      <c r="I234" s="20"/>
      <c r="J234" s="20"/>
      <c r="K234" s="20"/>
      <c r="L234" s="20"/>
      <c r="M234" s="20"/>
    </row>
    <row r="235" spans="4:13" x14ac:dyDescent="0.2">
      <c r="D235" s="20"/>
      <c r="E235" s="20"/>
      <c r="F235" s="20"/>
      <c r="G235" s="20"/>
      <c r="H235" s="20"/>
      <c r="I235" s="20"/>
      <c r="J235" s="20"/>
      <c r="K235" s="20"/>
      <c r="L235" s="20"/>
      <c r="M235" s="20"/>
    </row>
    <row r="236" spans="4:13" x14ac:dyDescent="0.2">
      <c r="D236" s="20"/>
      <c r="E236" s="20"/>
      <c r="F236" s="20"/>
      <c r="G236" s="20"/>
      <c r="H236" s="20"/>
      <c r="I236" s="20"/>
      <c r="J236" s="20"/>
      <c r="K236" s="20"/>
      <c r="L236" s="20"/>
      <c r="M236" s="20"/>
    </row>
    <row r="237" spans="4:13" x14ac:dyDescent="0.2">
      <c r="D237" s="20"/>
      <c r="E237" s="20"/>
      <c r="F237" s="20"/>
      <c r="G237" s="20"/>
      <c r="H237" s="20"/>
      <c r="I237" s="20"/>
      <c r="J237" s="20"/>
      <c r="K237" s="20"/>
      <c r="L237" s="20"/>
      <c r="M237" s="20"/>
    </row>
    <row r="238" spans="4:13" x14ac:dyDescent="0.2">
      <c r="D238" s="20"/>
      <c r="E238" s="20"/>
      <c r="F238" s="20"/>
      <c r="G238" s="20"/>
      <c r="H238" s="20"/>
      <c r="I238" s="20"/>
      <c r="J238" s="20"/>
      <c r="K238" s="20"/>
      <c r="L238" s="20"/>
      <c r="M238" s="20"/>
    </row>
    <row r="239" spans="4:13" x14ac:dyDescent="0.2">
      <c r="D239" s="20"/>
      <c r="E239" s="20"/>
      <c r="F239" s="20"/>
      <c r="G239" s="20"/>
      <c r="H239" s="20"/>
      <c r="I239" s="20"/>
      <c r="J239" s="20"/>
      <c r="K239" s="20"/>
      <c r="L239" s="20"/>
      <c r="M239" s="20"/>
    </row>
    <row r="240" spans="4:13" x14ac:dyDescent="0.2">
      <c r="D240" s="20"/>
      <c r="E240" s="20"/>
      <c r="F240" s="20"/>
      <c r="G240" s="20"/>
      <c r="H240" s="20"/>
      <c r="I240" s="20"/>
      <c r="J240" s="20"/>
      <c r="K240" s="20"/>
      <c r="L240" s="20"/>
      <c r="M240" s="20"/>
    </row>
    <row r="241" spans="4:13" x14ac:dyDescent="0.2">
      <c r="D241" s="20"/>
      <c r="E241" s="20"/>
      <c r="F241" s="20"/>
      <c r="G241" s="20"/>
      <c r="H241" s="20"/>
      <c r="I241" s="20"/>
      <c r="J241" s="20"/>
      <c r="K241" s="20"/>
      <c r="L241" s="20"/>
      <c r="M241" s="20"/>
    </row>
    <row r="242" spans="4:13" x14ac:dyDescent="0.2">
      <c r="D242" s="20"/>
      <c r="E242" s="20"/>
      <c r="F242" s="20"/>
      <c r="G242" s="20"/>
      <c r="H242" s="20"/>
      <c r="I242" s="20"/>
      <c r="J242" s="20"/>
      <c r="K242" s="20"/>
      <c r="L242" s="20"/>
      <c r="M242" s="20"/>
    </row>
    <row r="243" spans="4:13" x14ac:dyDescent="0.2">
      <c r="D243" s="20"/>
      <c r="E243" s="20"/>
      <c r="F243" s="20"/>
      <c r="G243" s="20"/>
      <c r="H243" s="20"/>
      <c r="I243" s="20"/>
      <c r="J243" s="20"/>
      <c r="K243" s="20"/>
      <c r="L243" s="20"/>
      <c r="M243" s="20"/>
    </row>
    <row r="244" spans="4:13" x14ac:dyDescent="0.2">
      <c r="D244" s="20"/>
      <c r="E244" s="20"/>
      <c r="F244" s="20"/>
      <c r="G244" s="20"/>
      <c r="H244" s="20"/>
      <c r="I244" s="20"/>
      <c r="J244" s="20"/>
      <c r="K244" s="20"/>
      <c r="L244" s="20"/>
      <c r="M244" s="20"/>
    </row>
    <row r="245" spans="4:13" x14ac:dyDescent="0.2">
      <c r="D245" s="20"/>
      <c r="E245" s="20"/>
      <c r="F245" s="20"/>
      <c r="G245" s="20"/>
      <c r="H245" s="20"/>
      <c r="I245" s="20"/>
      <c r="J245" s="20"/>
      <c r="K245" s="20"/>
      <c r="L245" s="20"/>
      <c r="M245" s="20"/>
    </row>
    <row r="246" spans="4:13" x14ac:dyDescent="0.2">
      <c r="D246" s="20"/>
      <c r="E246" s="20"/>
      <c r="F246" s="20"/>
      <c r="G246" s="20"/>
      <c r="H246" s="20"/>
      <c r="I246" s="20"/>
      <c r="J246" s="20"/>
      <c r="K246" s="20"/>
      <c r="L246" s="20"/>
      <c r="M246" s="20"/>
    </row>
    <row r="247" spans="4:13" x14ac:dyDescent="0.2">
      <c r="D247" s="20"/>
      <c r="E247" s="20"/>
      <c r="F247" s="20"/>
      <c r="G247" s="20"/>
      <c r="H247" s="20"/>
      <c r="I247" s="20"/>
      <c r="J247" s="20"/>
      <c r="K247" s="20"/>
      <c r="L247" s="20"/>
      <c r="M247" s="20"/>
    </row>
    <row r="248" spans="4:13" x14ac:dyDescent="0.2">
      <c r="D248" s="20"/>
      <c r="E248" s="20"/>
      <c r="F248" s="20"/>
      <c r="G248" s="20"/>
      <c r="H248" s="20"/>
      <c r="I248" s="20"/>
      <c r="J248" s="20"/>
      <c r="K248" s="20"/>
      <c r="L248" s="20"/>
      <c r="M248" s="20"/>
    </row>
    <row r="249" spans="4:13" x14ac:dyDescent="0.2">
      <c r="D249" s="20"/>
      <c r="E249" s="20"/>
      <c r="F249" s="20"/>
      <c r="G249" s="20"/>
      <c r="H249" s="20"/>
      <c r="I249" s="20"/>
      <c r="J249" s="20"/>
      <c r="K249" s="20"/>
      <c r="L249" s="20"/>
      <c r="M249" s="20"/>
    </row>
    <row r="250" spans="4:13" x14ac:dyDescent="0.2">
      <c r="D250" s="20"/>
      <c r="E250" s="20"/>
      <c r="F250" s="20"/>
      <c r="G250" s="20"/>
      <c r="H250" s="20"/>
      <c r="I250" s="20"/>
      <c r="J250" s="20"/>
      <c r="K250" s="20"/>
      <c r="L250" s="20"/>
      <c r="M250" s="20"/>
    </row>
    <row r="251" spans="4:13" x14ac:dyDescent="0.2">
      <c r="D251" s="20"/>
      <c r="E251" s="20"/>
      <c r="F251" s="20"/>
      <c r="G251" s="20"/>
      <c r="H251" s="20"/>
      <c r="I251" s="20"/>
      <c r="J251" s="20"/>
      <c r="K251" s="20"/>
      <c r="L251" s="20"/>
      <c r="M251" s="20"/>
    </row>
    <row r="252" spans="4:13" x14ac:dyDescent="0.2">
      <c r="D252" s="20"/>
      <c r="E252" s="20"/>
      <c r="F252" s="20"/>
      <c r="G252" s="20"/>
      <c r="H252" s="20"/>
      <c r="I252" s="20"/>
      <c r="J252" s="20"/>
      <c r="K252" s="20"/>
      <c r="L252" s="20"/>
      <c r="M252" s="20"/>
    </row>
    <row r="253" spans="4:13" x14ac:dyDescent="0.2">
      <c r="D253" s="20"/>
      <c r="E253" s="20"/>
      <c r="F253" s="20"/>
      <c r="G253" s="20"/>
      <c r="H253" s="20"/>
      <c r="I253" s="20"/>
      <c r="J253" s="20"/>
      <c r="K253" s="20"/>
      <c r="L253" s="20"/>
      <c r="M253" s="20"/>
    </row>
    <row r="254" spans="4:13" x14ac:dyDescent="0.2">
      <c r="D254" s="20"/>
      <c r="E254" s="20"/>
      <c r="F254" s="20"/>
      <c r="G254" s="20"/>
      <c r="H254" s="20"/>
      <c r="I254" s="20"/>
      <c r="J254" s="20"/>
      <c r="K254" s="20"/>
      <c r="L254" s="20"/>
      <c r="M254" s="20"/>
    </row>
    <row r="255" spans="4:13" x14ac:dyDescent="0.2">
      <c r="D255" s="20"/>
      <c r="E255" s="20"/>
      <c r="F255" s="20"/>
      <c r="G255" s="20"/>
      <c r="H255" s="20"/>
      <c r="I255" s="20"/>
      <c r="J255" s="20"/>
      <c r="K255" s="20"/>
      <c r="L255" s="20"/>
      <c r="M255" s="20"/>
    </row>
    <row r="256" spans="4:13" x14ac:dyDescent="0.2">
      <c r="D256" s="20"/>
      <c r="E256" s="20"/>
      <c r="F256" s="20"/>
      <c r="G256" s="20"/>
      <c r="H256" s="20"/>
      <c r="I256" s="20"/>
      <c r="J256" s="20"/>
      <c r="K256" s="20"/>
      <c r="L256" s="20"/>
      <c r="M256" s="20"/>
    </row>
    <row r="257" spans="4:13" x14ac:dyDescent="0.2">
      <c r="D257" s="20"/>
      <c r="E257" s="20"/>
      <c r="F257" s="20"/>
      <c r="G257" s="20"/>
      <c r="H257" s="20"/>
      <c r="I257" s="20"/>
      <c r="J257" s="20"/>
      <c r="K257" s="20"/>
      <c r="L257" s="20"/>
      <c r="M257" s="20"/>
    </row>
    <row r="258" spans="4:13" x14ac:dyDescent="0.2">
      <c r="D258" s="20"/>
      <c r="E258" s="20"/>
      <c r="F258" s="20"/>
      <c r="G258" s="20"/>
      <c r="H258" s="20"/>
      <c r="I258" s="20"/>
      <c r="J258" s="20"/>
      <c r="K258" s="20"/>
      <c r="L258" s="20"/>
      <c r="M258" s="20"/>
    </row>
    <row r="259" spans="4:13" x14ac:dyDescent="0.2">
      <c r="D259" s="20"/>
      <c r="E259" s="20"/>
      <c r="F259" s="20"/>
      <c r="G259" s="20"/>
      <c r="H259" s="20"/>
      <c r="I259" s="20"/>
      <c r="J259" s="20"/>
      <c r="K259" s="20"/>
      <c r="L259" s="20"/>
      <c r="M259" s="20"/>
    </row>
    <row r="260" spans="4:13" x14ac:dyDescent="0.2">
      <c r="D260" s="20"/>
      <c r="E260" s="20"/>
      <c r="F260" s="20"/>
      <c r="G260" s="20"/>
      <c r="H260" s="20"/>
      <c r="I260" s="20"/>
      <c r="J260" s="20"/>
      <c r="K260" s="20"/>
      <c r="L260" s="20"/>
      <c r="M260" s="20"/>
    </row>
    <row r="261" spans="4:13" x14ac:dyDescent="0.2">
      <c r="D261" s="20"/>
      <c r="E261" s="20"/>
      <c r="F261" s="20"/>
      <c r="G261" s="20"/>
      <c r="H261" s="20"/>
      <c r="I261" s="20"/>
      <c r="J261" s="20"/>
      <c r="K261" s="20"/>
      <c r="L261" s="20"/>
      <c r="M261" s="20"/>
    </row>
    <row r="262" spans="4:13" x14ac:dyDescent="0.2">
      <c r="D262" s="20"/>
      <c r="E262" s="20"/>
      <c r="F262" s="20"/>
      <c r="G262" s="20"/>
      <c r="H262" s="20"/>
      <c r="I262" s="20"/>
      <c r="J262" s="20"/>
      <c r="K262" s="20"/>
      <c r="L262" s="20"/>
      <c r="M262" s="20"/>
    </row>
    <row r="263" spans="4:13" x14ac:dyDescent="0.2">
      <c r="D263" s="20"/>
      <c r="E263" s="20"/>
      <c r="F263" s="20"/>
      <c r="G263" s="20"/>
      <c r="H263" s="20"/>
      <c r="I263" s="20"/>
      <c r="J263" s="20"/>
      <c r="K263" s="20"/>
      <c r="L263" s="20"/>
      <c r="M263" s="20"/>
    </row>
    <row r="264" spans="4:13" x14ac:dyDescent="0.2">
      <c r="D264" s="20"/>
      <c r="E264" s="20"/>
      <c r="F264" s="20"/>
      <c r="G264" s="20"/>
      <c r="H264" s="20"/>
      <c r="I264" s="20"/>
      <c r="J264" s="20"/>
      <c r="K264" s="20"/>
      <c r="L264" s="20"/>
      <c r="M264" s="20"/>
    </row>
    <row r="265" spans="4:13" x14ac:dyDescent="0.2">
      <c r="D265" s="20"/>
      <c r="E265" s="20"/>
      <c r="F265" s="20"/>
      <c r="G265" s="20"/>
      <c r="H265" s="20"/>
      <c r="I265" s="20"/>
      <c r="J265" s="20"/>
      <c r="K265" s="20"/>
      <c r="L265" s="20"/>
      <c r="M265" s="20"/>
    </row>
    <row r="266" spans="4:13" x14ac:dyDescent="0.2">
      <c r="D266" s="20"/>
      <c r="E266" s="20"/>
      <c r="F266" s="20"/>
      <c r="G266" s="20"/>
      <c r="H266" s="20"/>
      <c r="I266" s="20"/>
      <c r="J266" s="20"/>
      <c r="K266" s="20"/>
      <c r="L266" s="20"/>
      <c r="M266" s="20"/>
    </row>
    <row r="267" spans="4:13" x14ac:dyDescent="0.2"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pans="4:13" x14ac:dyDescent="0.2">
      <c r="D268" s="20"/>
      <c r="E268" s="20"/>
      <c r="F268" s="20"/>
      <c r="G268" s="20"/>
      <c r="H268" s="20"/>
      <c r="I268" s="20"/>
      <c r="J268" s="20"/>
      <c r="K268" s="20"/>
      <c r="L268" s="20"/>
      <c r="M268" s="20"/>
    </row>
    <row r="269" spans="4:13" x14ac:dyDescent="0.2">
      <c r="D269" s="20"/>
      <c r="E269" s="20"/>
      <c r="F269" s="20"/>
      <c r="G269" s="20"/>
      <c r="H269" s="20"/>
      <c r="I269" s="20"/>
      <c r="J269" s="20"/>
      <c r="K269" s="20"/>
      <c r="L269" s="20"/>
      <c r="M269" s="20"/>
    </row>
    <row r="270" spans="4:13" x14ac:dyDescent="0.2">
      <c r="D270" s="20"/>
      <c r="E270" s="20"/>
      <c r="F270" s="20"/>
      <c r="G270" s="20"/>
      <c r="H270" s="20"/>
      <c r="I270" s="20"/>
      <c r="J270" s="20"/>
      <c r="K270" s="20"/>
      <c r="L270" s="20"/>
      <c r="M270" s="20"/>
    </row>
    <row r="271" spans="4:13" x14ac:dyDescent="0.2">
      <c r="D271" s="20"/>
      <c r="E271" s="20"/>
      <c r="F271" s="20"/>
      <c r="G271" s="20"/>
      <c r="H271" s="20"/>
      <c r="I271" s="20"/>
      <c r="J271" s="20"/>
      <c r="K271" s="20"/>
      <c r="L271" s="20"/>
      <c r="M271" s="20"/>
    </row>
    <row r="272" spans="4:13" x14ac:dyDescent="0.2">
      <c r="D272" s="20"/>
      <c r="E272" s="20"/>
      <c r="F272" s="20"/>
      <c r="G272" s="20"/>
      <c r="H272" s="20"/>
      <c r="I272" s="20"/>
      <c r="J272" s="20"/>
      <c r="K272" s="20"/>
      <c r="L272" s="20"/>
      <c r="M272" s="20"/>
    </row>
    <row r="273" spans="4:13" x14ac:dyDescent="0.2">
      <c r="D273" s="20"/>
      <c r="E273" s="20"/>
      <c r="F273" s="20"/>
      <c r="G273" s="20"/>
      <c r="H273" s="20"/>
      <c r="I273" s="20"/>
      <c r="J273" s="20"/>
      <c r="K273" s="20"/>
      <c r="L273" s="20"/>
      <c r="M273" s="20"/>
    </row>
    <row r="274" spans="4:13" x14ac:dyDescent="0.2">
      <c r="D274" s="20"/>
      <c r="E274" s="20"/>
      <c r="F274" s="20"/>
      <c r="G274" s="20"/>
      <c r="H274" s="20"/>
      <c r="I274" s="20"/>
      <c r="J274" s="20"/>
      <c r="K274" s="20"/>
      <c r="L274" s="20"/>
      <c r="M274" s="20"/>
    </row>
    <row r="275" spans="4:13" x14ac:dyDescent="0.2">
      <c r="D275" s="20"/>
      <c r="E275" s="20"/>
      <c r="F275" s="20"/>
      <c r="G275" s="20"/>
      <c r="H275" s="20"/>
      <c r="I275" s="20"/>
      <c r="J275" s="20"/>
      <c r="K275" s="20"/>
      <c r="L275" s="20"/>
      <c r="M275" s="20"/>
    </row>
    <row r="276" spans="4:13" x14ac:dyDescent="0.2">
      <c r="D276" s="20"/>
      <c r="E276" s="20"/>
      <c r="F276" s="20"/>
      <c r="G276" s="20"/>
      <c r="H276" s="20"/>
      <c r="I276" s="20"/>
      <c r="J276" s="20"/>
      <c r="K276" s="20"/>
      <c r="L276" s="20"/>
      <c r="M276" s="20"/>
    </row>
    <row r="277" spans="4:13" x14ac:dyDescent="0.2">
      <c r="D277" s="20"/>
      <c r="E277" s="20"/>
      <c r="F277" s="20"/>
      <c r="G277" s="20"/>
      <c r="H277" s="20"/>
      <c r="I277" s="20"/>
      <c r="J277" s="20"/>
      <c r="K277" s="20"/>
      <c r="L277" s="20"/>
      <c r="M277" s="20"/>
    </row>
    <row r="278" spans="4:13" x14ac:dyDescent="0.2">
      <c r="D278" s="20"/>
      <c r="E278" s="20"/>
      <c r="F278" s="20"/>
      <c r="G278" s="20"/>
      <c r="H278" s="20"/>
      <c r="I278" s="20"/>
      <c r="J278" s="20"/>
      <c r="K278" s="20"/>
      <c r="L278" s="20"/>
      <c r="M278" s="20"/>
    </row>
    <row r="279" spans="4:13" x14ac:dyDescent="0.2">
      <c r="D279" s="20"/>
      <c r="E279" s="20"/>
      <c r="F279" s="20"/>
      <c r="G279" s="20"/>
      <c r="H279" s="20"/>
      <c r="I279" s="20"/>
      <c r="J279" s="20"/>
      <c r="K279" s="20"/>
      <c r="L279" s="20"/>
      <c r="M279" s="20"/>
    </row>
    <row r="280" spans="4:13" x14ac:dyDescent="0.2">
      <c r="D280" s="20"/>
      <c r="E280" s="20"/>
      <c r="F280" s="20"/>
      <c r="G280" s="20"/>
      <c r="H280" s="20"/>
      <c r="I280" s="20"/>
      <c r="J280" s="20"/>
      <c r="K280" s="20"/>
      <c r="L280" s="20"/>
      <c r="M280" s="20"/>
    </row>
    <row r="281" spans="4:13" x14ac:dyDescent="0.2">
      <c r="D281" s="20"/>
      <c r="E281" s="20"/>
      <c r="F281" s="20"/>
      <c r="G281" s="20"/>
      <c r="H281" s="20"/>
      <c r="I281" s="20"/>
      <c r="J281" s="20"/>
      <c r="K281" s="20"/>
      <c r="L281" s="20"/>
      <c r="M281" s="20"/>
    </row>
    <row r="282" spans="4:13" x14ac:dyDescent="0.2">
      <c r="D282" s="20"/>
      <c r="E282" s="20"/>
      <c r="F282" s="20"/>
      <c r="G282" s="20"/>
      <c r="H282" s="20"/>
      <c r="I282" s="20"/>
      <c r="J282" s="20"/>
      <c r="K282" s="20"/>
      <c r="L282" s="20"/>
      <c r="M282" s="20"/>
    </row>
    <row r="283" spans="4:13" x14ac:dyDescent="0.2">
      <c r="D283" s="20"/>
      <c r="E283" s="20"/>
      <c r="F283" s="20"/>
      <c r="G283" s="20"/>
      <c r="H283" s="20"/>
      <c r="I283" s="20"/>
      <c r="J283" s="20"/>
      <c r="K283" s="20"/>
      <c r="L283" s="20"/>
      <c r="M283" s="20"/>
    </row>
    <row r="284" spans="4:13" x14ac:dyDescent="0.2">
      <c r="D284" s="20"/>
      <c r="E284" s="20"/>
      <c r="F284" s="20"/>
      <c r="G284" s="20"/>
      <c r="H284" s="20"/>
      <c r="I284" s="20"/>
      <c r="J284" s="20"/>
      <c r="K284" s="20"/>
      <c r="L284" s="20"/>
      <c r="M284" s="20"/>
    </row>
    <row r="285" spans="4:13" x14ac:dyDescent="0.2">
      <c r="D285" s="20"/>
      <c r="E285" s="20"/>
      <c r="F285" s="20"/>
      <c r="G285" s="20"/>
      <c r="H285" s="20"/>
      <c r="I285" s="20"/>
      <c r="J285" s="20"/>
      <c r="K285" s="20"/>
      <c r="L285" s="20"/>
      <c r="M285" s="20"/>
    </row>
    <row r="286" spans="4:13" x14ac:dyDescent="0.2">
      <c r="D286" s="20"/>
      <c r="E286" s="20"/>
      <c r="F286" s="20"/>
      <c r="G286" s="20"/>
      <c r="H286" s="20"/>
      <c r="I286" s="20"/>
      <c r="J286" s="20"/>
      <c r="K286" s="20"/>
      <c r="L286" s="20"/>
      <c r="M286" s="20"/>
    </row>
    <row r="287" spans="4:13" x14ac:dyDescent="0.2">
      <c r="D287" s="20"/>
      <c r="E287" s="20"/>
      <c r="F287" s="20"/>
      <c r="G287" s="20"/>
      <c r="H287" s="20"/>
      <c r="I287" s="20"/>
      <c r="J287" s="20"/>
      <c r="K287" s="20"/>
      <c r="L287" s="20"/>
      <c r="M287" s="20"/>
    </row>
    <row r="288" spans="4:13" x14ac:dyDescent="0.2">
      <c r="D288" s="20"/>
      <c r="E288" s="20"/>
      <c r="F288" s="20"/>
      <c r="G288" s="20"/>
      <c r="H288" s="20"/>
      <c r="I288" s="20"/>
      <c r="J288" s="20"/>
      <c r="K288" s="20"/>
      <c r="L288" s="20"/>
      <c r="M288" s="20"/>
    </row>
    <row r="289" spans="4:13" x14ac:dyDescent="0.2">
      <c r="D289" s="20"/>
      <c r="E289" s="20"/>
      <c r="F289" s="20"/>
      <c r="G289" s="20"/>
      <c r="H289" s="20"/>
      <c r="I289" s="20"/>
      <c r="J289" s="20"/>
      <c r="K289" s="20"/>
      <c r="L289" s="20"/>
      <c r="M289" s="20"/>
    </row>
    <row r="290" spans="4:13" x14ac:dyDescent="0.2">
      <c r="D290" s="20"/>
      <c r="E290" s="20"/>
      <c r="F290" s="20"/>
      <c r="G290" s="20"/>
      <c r="H290" s="20"/>
      <c r="I290" s="20"/>
      <c r="J290" s="20"/>
      <c r="K290" s="20"/>
      <c r="L290" s="20"/>
      <c r="M290" s="20"/>
    </row>
    <row r="291" spans="4:13" x14ac:dyDescent="0.2">
      <c r="D291" s="20"/>
      <c r="E291" s="20"/>
      <c r="F291" s="20"/>
      <c r="G291" s="20"/>
      <c r="H291" s="20"/>
      <c r="I291" s="20"/>
      <c r="J291" s="20"/>
      <c r="K291" s="20"/>
      <c r="L291" s="20"/>
      <c r="M291" s="20"/>
    </row>
    <row r="292" spans="4:13" x14ac:dyDescent="0.2">
      <c r="D292" s="20"/>
      <c r="E292" s="20"/>
      <c r="F292" s="20"/>
      <c r="G292" s="20"/>
      <c r="H292" s="20"/>
      <c r="I292" s="20"/>
      <c r="J292" s="20"/>
      <c r="K292" s="20"/>
      <c r="L292" s="20"/>
      <c r="M292" s="20"/>
    </row>
    <row r="293" spans="4:13" x14ac:dyDescent="0.2">
      <c r="D293" s="20"/>
      <c r="E293" s="20"/>
      <c r="F293" s="20"/>
      <c r="G293" s="20"/>
      <c r="H293" s="20"/>
      <c r="I293" s="20"/>
      <c r="J293" s="20"/>
      <c r="K293" s="20"/>
      <c r="L293" s="20"/>
      <c r="M293" s="20"/>
    </row>
    <row r="294" spans="4:13" x14ac:dyDescent="0.2">
      <c r="D294" s="20"/>
      <c r="E294" s="20"/>
      <c r="F294" s="20"/>
      <c r="G294" s="20"/>
      <c r="H294" s="20"/>
      <c r="I294" s="20"/>
      <c r="J294" s="20"/>
      <c r="K294" s="20"/>
      <c r="L294" s="20"/>
      <c r="M294" s="20"/>
    </row>
    <row r="295" spans="4:13" x14ac:dyDescent="0.2">
      <c r="D295" s="20"/>
      <c r="E295" s="20"/>
      <c r="F295" s="20"/>
      <c r="G295" s="20"/>
      <c r="H295" s="20"/>
      <c r="I295" s="20"/>
      <c r="J295" s="20"/>
      <c r="K295" s="20"/>
      <c r="L295" s="20"/>
      <c r="M295" s="20"/>
    </row>
    <row r="296" spans="4:13" x14ac:dyDescent="0.2">
      <c r="D296" s="20"/>
      <c r="E296" s="20"/>
      <c r="F296" s="20"/>
      <c r="G296" s="20"/>
      <c r="H296" s="20"/>
      <c r="I296" s="20"/>
      <c r="J296" s="20"/>
      <c r="K296" s="20"/>
      <c r="L296" s="20"/>
      <c r="M296" s="20"/>
    </row>
    <row r="297" spans="4:13" x14ac:dyDescent="0.2">
      <c r="D297" s="20"/>
      <c r="E297" s="20"/>
      <c r="F297" s="20"/>
      <c r="G297" s="20"/>
      <c r="H297" s="20"/>
      <c r="I297" s="20"/>
      <c r="J297" s="20"/>
      <c r="K297" s="20"/>
      <c r="L297" s="20"/>
      <c r="M297" s="20"/>
    </row>
    <row r="298" spans="4:13" x14ac:dyDescent="0.2">
      <c r="D298" s="20"/>
      <c r="E298" s="20"/>
      <c r="F298" s="20"/>
      <c r="G298" s="20"/>
      <c r="H298" s="20"/>
      <c r="I298" s="20"/>
      <c r="J298" s="20"/>
      <c r="K298" s="20"/>
      <c r="L298" s="20"/>
      <c r="M298" s="20"/>
    </row>
    <row r="299" spans="4:13" x14ac:dyDescent="0.2">
      <c r="D299" s="20"/>
      <c r="E299" s="20"/>
      <c r="F299" s="20"/>
      <c r="G299" s="20"/>
      <c r="H299" s="20"/>
      <c r="I299" s="20"/>
      <c r="J299" s="20"/>
      <c r="K299" s="20"/>
      <c r="L299" s="20"/>
      <c r="M299" s="20"/>
    </row>
    <row r="300" spans="4:13" x14ac:dyDescent="0.2">
      <c r="D300" s="20"/>
      <c r="E300" s="20"/>
      <c r="F300" s="20"/>
      <c r="G300" s="20"/>
      <c r="H300" s="20"/>
      <c r="I300" s="20"/>
      <c r="J300" s="20"/>
      <c r="K300" s="20"/>
      <c r="L300" s="20"/>
      <c r="M300" s="20"/>
    </row>
    <row r="301" spans="4:13" x14ac:dyDescent="0.2">
      <c r="D301" s="20"/>
      <c r="E301" s="20"/>
      <c r="F301" s="20"/>
      <c r="G301" s="20"/>
      <c r="H301" s="20"/>
      <c r="I301" s="20"/>
      <c r="J301" s="20"/>
      <c r="K301" s="20"/>
      <c r="L301" s="20"/>
      <c r="M301" s="20"/>
    </row>
    <row r="302" spans="4:13" x14ac:dyDescent="0.2">
      <c r="D302" s="20"/>
      <c r="E302" s="20"/>
      <c r="F302" s="20"/>
      <c r="G302" s="20"/>
      <c r="H302" s="20"/>
      <c r="I302" s="20"/>
      <c r="J302" s="20"/>
      <c r="K302" s="20"/>
      <c r="L302" s="20"/>
      <c r="M302" s="20"/>
    </row>
    <row r="303" spans="4:13" x14ac:dyDescent="0.2">
      <c r="D303" s="20"/>
      <c r="E303" s="20"/>
      <c r="F303" s="20"/>
      <c r="G303" s="20"/>
      <c r="H303" s="20"/>
      <c r="I303" s="20"/>
      <c r="J303" s="20"/>
      <c r="K303" s="20"/>
      <c r="L303" s="20"/>
      <c r="M303" s="20"/>
    </row>
  </sheetData>
  <conditionalFormatting sqref="A31:XFD32">
    <cfRule type="containsText" dxfId="1" priority="3" operator="containsText" text="Fehler">
      <formula>NOT(ISERROR(SEARCH("Fehler",A31)))</formula>
    </cfRule>
    <cfRule type="containsText" dxfId="0" priority="4" operator="containsText" text="ok">
      <formula>NOT(ISERROR(SEARCH("ok",A31)))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abfdc8-5c70-47bc-b5c4-5e480ea864e2" xsi:nil="true"/>
    <lcf76f155ced4ddcb4097134ff3c332f xmlns="5a71c7c8-cae1-4cfc-8051-e223e34ce203">
      <Terms xmlns="http://schemas.microsoft.com/office/infopath/2007/PartnerControls"/>
    </lcf76f155ced4ddcb4097134ff3c332f>
    <MediaLengthInSeconds xmlns="5a71c7c8-cae1-4cfc-8051-e223e34ce2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DA8CCECD294B4BA7BD0114F0E9E2FA" ma:contentTypeVersion="18" ma:contentTypeDescription="Ein neues Dokument erstellen." ma:contentTypeScope="" ma:versionID="c6fb5b3ed2bcce571e96298bb673a520">
  <xsd:schema xmlns:xsd="http://www.w3.org/2001/XMLSchema" xmlns:xs="http://www.w3.org/2001/XMLSchema" xmlns:p="http://schemas.microsoft.com/office/2006/metadata/properties" xmlns:ns2="5a71c7c8-cae1-4cfc-8051-e223e34ce203" xmlns:ns3="78abfdc8-5c70-47bc-b5c4-5e480ea864e2" targetNamespace="http://schemas.microsoft.com/office/2006/metadata/properties" ma:root="true" ma:fieldsID="01086c80df145c141892f682d6b9565e" ns2:_="" ns3:_="">
    <xsd:import namespace="5a71c7c8-cae1-4cfc-8051-e223e34ce203"/>
    <xsd:import namespace="78abfdc8-5c70-47bc-b5c4-5e480ea864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c7c8-cae1-4cfc-8051-e223e34ce2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bfdc8-5c70-47bc-b5c4-5e480ea864e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27b90f-843a-4f98-a776-fb6abdb44c0c}" ma:internalName="TaxCatchAll" ma:showField="CatchAllData" ma:web="78abfdc8-5c70-47bc-b5c4-5e480ea864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311A2-1A36-4F71-8BF0-F95EA1731542}">
  <ds:schemaRefs>
    <ds:schemaRef ds:uri="http://schemas.microsoft.com/office/2006/metadata/properties"/>
    <ds:schemaRef ds:uri="http://schemas.microsoft.com/office/infopath/2007/PartnerControls"/>
    <ds:schemaRef ds:uri="78abfdc8-5c70-47bc-b5c4-5e480ea864e2"/>
    <ds:schemaRef ds:uri="5a71c7c8-cae1-4cfc-8051-e223e34ce203"/>
  </ds:schemaRefs>
</ds:datastoreItem>
</file>

<file path=customXml/itemProps2.xml><?xml version="1.0" encoding="utf-8"?>
<ds:datastoreItem xmlns:ds="http://schemas.openxmlformats.org/officeDocument/2006/customXml" ds:itemID="{4578517E-C16C-407C-AA46-E8D755D7E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D62F8D-7632-4176-9341-4CE5B2169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71c7c8-cae1-4cfc-8051-e223e34ce203"/>
    <ds:schemaRef ds:uri="78abfdc8-5c70-47bc-b5c4-5e480ea864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Titelseite</vt:lpstr>
      <vt:lpstr>Zielpfad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Arqum - Franziska Lüke</dc:creator>
  <cp:lastModifiedBy>Mütsch, Markus</cp:lastModifiedBy>
  <dcterms:created xsi:type="dcterms:W3CDTF">2021-01-27T10:08:45Z</dcterms:created>
  <dcterms:modified xsi:type="dcterms:W3CDTF">2024-05-07T08:57:35Z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0x010100E9DA8CCECD294B4BA7BD0114F0E9E2FA</vt:lpwstr>
  </property>
  <property fmtid="{D5CDD505-2E9C-101B-9397-08002B2CF9AE}" pid="3" name="Order">
    <vt:r8>20000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